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02.TRAINING_DIV\Web Content Management\002. Quality, Safety &amp; Oversight - General Information\Memo - Section Pages\Administrative Information Memos to the States and Regions\01.28.22\"/>
    </mc:Choice>
  </mc:AlternateContent>
  <xr:revisionPtr revIDLastSave="0" documentId="13_ncr:1_{0C9EA1F8-33FC-4BDA-AF93-598750C7FA13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MPD Final" sheetId="1" r:id="rId1"/>
  </sheets>
  <definedNames>
    <definedName name="_xlnm.Print_Area" localSheetId="0">'MPD Final'!$A$1:$AD$67</definedName>
    <definedName name="_xlnm.Print_Titles" localSheetId="0">'MPD Final'!$A:$A,'MPD Final'!$1:$2</definedName>
  </definedNames>
  <calcPr calcId="191029" concurrentCalc="0"/>
</workbook>
</file>

<file path=xl/calcChain.xml><?xml version="1.0" encoding="utf-8"?>
<calcChain xmlns="http://schemas.openxmlformats.org/spreadsheetml/2006/main">
  <c r="AC4" i="1" l="1"/>
  <c r="AC5" i="1"/>
  <c r="AC6" i="1"/>
  <c r="AC7" i="1"/>
  <c r="AC8" i="1"/>
  <c r="AB9" i="1"/>
  <c r="AC9" i="1"/>
  <c r="AC10" i="1"/>
  <c r="AC11" i="1"/>
  <c r="AC12" i="1"/>
  <c r="AC13" i="1"/>
  <c r="AB14" i="1"/>
  <c r="AC14" i="1"/>
  <c r="AC15" i="1"/>
  <c r="AC16" i="1"/>
  <c r="AC17" i="1"/>
  <c r="AC18" i="1"/>
  <c r="AC19" i="1"/>
  <c r="AC20" i="1"/>
  <c r="AB21" i="1"/>
  <c r="AC21" i="1"/>
  <c r="AC22" i="1"/>
  <c r="AC23" i="1"/>
  <c r="AC24" i="1"/>
  <c r="AC25" i="1"/>
  <c r="AC26" i="1"/>
  <c r="AC27" i="1"/>
  <c r="AC28" i="1"/>
  <c r="AC29" i="1"/>
  <c r="AB30" i="1"/>
  <c r="AC30" i="1"/>
  <c r="AC31" i="1"/>
  <c r="AC32" i="1"/>
  <c r="AC33" i="1"/>
  <c r="AC34" i="1"/>
  <c r="AC35" i="1"/>
  <c r="AC36" i="1"/>
  <c r="AB37" i="1"/>
  <c r="AC37" i="1"/>
  <c r="AC38" i="1"/>
  <c r="AC39" i="1"/>
  <c r="AC40" i="1"/>
  <c r="AC41" i="1"/>
  <c r="AC42" i="1"/>
  <c r="AB43" i="1"/>
  <c r="AC43" i="1"/>
  <c r="AC44" i="1"/>
  <c r="AC45" i="1"/>
  <c r="AC46" i="1"/>
  <c r="AC47" i="1"/>
  <c r="AB48" i="1"/>
  <c r="AC48" i="1"/>
  <c r="AC49" i="1"/>
  <c r="AC50" i="1"/>
  <c r="AC51" i="1"/>
  <c r="AC52" i="1"/>
  <c r="AC53" i="1"/>
  <c r="AC54" i="1"/>
  <c r="AB55" i="1"/>
  <c r="AC55" i="1"/>
  <c r="AC56" i="1"/>
  <c r="AC57" i="1"/>
  <c r="AC58" i="1"/>
  <c r="AC59" i="1"/>
  <c r="AC60" i="1"/>
  <c r="AB61" i="1"/>
  <c r="AC61" i="1"/>
  <c r="AC62" i="1"/>
  <c r="AC63" i="1"/>
  <c r="AC64" i="1"/>
  <c r="AC65" i="1"/>
  <c r="AB66" i="1"/>
  <c r="AC66" i="1"/>
  <c r="AC3" i="1"/>
  <c r="Z4" i="1"/>
  <c r="Z5" i="1"/>
  <c r="Z6" i="1"/>
  <c r="Z7" i="1"/>
  <c r="Z8" i="1"/>
  <c r="Y9" i="1"/>
  <c r="Z9" i="1"/>
  <c r="Z10" i="1"/>
  <c r="Z11" i="1"/>
  <c r="Z12" i="1"/>
  <c r="Z13" i="1"/>
  <c r="Y14" i="1"/>
  <c r="Z14" i="1"/>
  <c r="Z15" i="1"/>
  <c r="Z16" i="1"/>
  <c r="Z17" i="1"/>
  <c r="Z18" i="1"/>
  <c r="Z19" i="1"/>
  <c r="Z20" i="1"/>
  <c r="Y21" i="1"/>
  <c r="Z21" i="1"/>
  <c r="Z22" i="1"/>
  <c r="Z23" i="1"/>
  <c r="Z24" i="1"/>
  <c r="Z25" i="1"/>
  <c r="Z26" i="1"/>
  <c r="Z27" i="1"/>
  <c r="Z28" i="1"/>
  <c r="Z29" i="1"/>
  <c r="Y30" i="1"/>
  <c r="Z30" i="1"/>
  <c r="Z31" i="1"/>
  <c r="Z32" i="1"/>
  <c r="Z33" i="1"/>
  <c r="Z34" i="1"/>
  <c r="Z35" i="1"/>
  <c r="Z36" i="1"/>
  <c r="Y37" i="1"/>
  <c r="Z37" i="1"/>
  <c r="Z38" i="1"/>
  <c r="Z39" i="1"/>
  <c r="Z40" i="1"/>
  <c r="Z41" i="1"/>
  <c r="Z42" i="1"/>
  <c r="Y43" i="1"/>
  <c r="Z43" i="1"/>
  <c r="Z44" i="1"/>
  <c r="Z45" i="1"/>
  <c r="Z46" i="1"/>
  <c r="Z47" i="1"/>
  <c r="Y48" i="1"/>
  <c r="Z48" i="1"/>
  <c r="Z49" i="1"/>
  <c r="Z50" i="1"/>
  <c r="Z51" i="1"/>
  <c r="Z52" i="1"/>
  <c r="Z53" i="1"/>
  <c r="Z54" i="1"/>
  <c r="Y55" i="1"/>
  <c r="Z55" i="1"/>
  <c r="Z56" i="1"/>
  <c r="Z57" i="1"/>
  <c r="Z58" i="1"/>
  <c r="Z59" i="1"/>
  <c r="Z60" i="1"/>
  <c r="Y61" i="1"/>
  <c r="Z61" i="1"/>
  <c r="Z62" i="1"/>
  <c r="Z63" i="1"/>
  <c r="Z64" i="1"/>
  <c r="Z65" i="1"/>
  <c r="Y66" i="1"/>
  <c r="Z66" i="1"/>
  <c r="Z3" i="1"/>
  <c r="W4" i="1"/>
  <c r="W5" i="1"/>
  <c r="W6" i="1"/>
  <c r="W7" i="1"/>
  <c r="W8" i="1"/>
  <c r="V9" i="1"/>
  <c r="W9" i="1"/>
  <c r="W10" i="1"/>
  <c r="W11" i="1"/>
  <c r="W12" i="1"/>
  <c r="W13" i="1"/>
  <c r="V14" i="1"/>
  <c r="W14" i="1"/>
  <c r="W15" i="1"/>
  <c r="W16" i="1"/>
  <c r="W17" i="1"/>
  <c r="W18" i="1"/>
  <c r="W19" i="1"/>
  <c r="W20" i="1"/>
  <c r="V21" i="1"/>
  <c r="W21" i="1"/>
  <c r="W22" i="1"/>
  <c r="W23" i="1"/>
  <c r="W24" i="1"/>
  <c r="W25" i="1"/>
  <c r="W26" i="1"/>
  <c r="W27" i="1"/>
  <c r="W28" i="1"/>
  <c r="W29" i="1"/>
  <c r="V30" i="1"/>
  <c r="W30" i="1"/>
  <c r="W31" i="1"/>
  <c r="W32" i="1"/>
  <c r="W33" i="1"/>
  <c r="W34" i="1"/>
  <c r="W35" i="1"/>
  <c r="W36" i="1"/>
  <c r="V37" i="1"/>
  <c r="W37" i="1"/>
  <c r="W38" i="1"/>
  <c r="W39" i="1"/>
  <c r="W40" i="1"/>
  <c r="W41" i="1"/>
  <c r="W42" i="1"/>
  <c r="V43" i="1"/>
  <c r="W43" i="1"/>
  <c r="W44" i="1"/>
  <c r="W45" i="1"/>
  <c r="W46" i="1"/>
  <c r="W47" i="1"/>
  <c r="V48" i="1"/>
  <c r="W48" i="1"/>
  <c r="W49" i="1"/>
  <c r="W50" i="1"/>
  <c r="W51" i="1"/>
  <c r="W52" i="1"/>
  <c r="W53" i="1"/>
  <c r="W54" i="1"/>
  <c r="V55" i="1"/>
  <c r="W55" i="1"/>
  <c r="W56" i="1"/>
  <c r="W57" i="1"/>
  <c r="W58" i="1"/>
  <c r="W59" i="1"/>
  <c r="W60" i="1"/>
  <c r="V61" i="1"/>
  <c r="W61" i="1"/>
  <c r="W62" i="1"/>
  <c r="W63" i="1"/>
  <c r="W64" i="1"/>
  <c r="W65" i="1"/>
  <c r="V66" i="1"/>
  <c r="W66" i="1"/>
  <c r="W3" i="1"/>
  <c r="T4" i="1"/>
  <c r="T5" i="1"/>
  <c r="T6" i="1"/>
  <c r="T7" i="1"/>
  <c r="T8" i="1"/>
  <c r="S9" i="1"/>
  <c r="T9" i="1"/>
  <c r="T10" i="1"/>
  <c r="T11" i="1"/>
  <c r="T12" i="1"/>
  <c r="T13" i="1"/>
  <c r="S14" i="1"/>
  <c r="T14" i="1"/>
  <c r="T15" i="1"/>
  <c r="T16" i="1"/>
  <c r="T17" i="1"/>
  <c r="T18" i="1"/>
  <c r="T19" i="1"/>
  <c r="T20" i="1"/>
  <c r="S21" i="1"/>
  <c r="T21" i="1"/>
  <c r="T22" i="1"/>
  <c r="T23" i="1"/>
  <c r="T24" i="1"/>
  <c r="T25" i="1"/>
  <c r="T26" i="1"/>
  <c r="T27" i="1"/>
  <c r="T28" i="1"/>
  <c r="T29" i="1"/>
  <c r="S30" i="1"/>
  <c r="T30" i="1"/>
  <c r="T31" i="1"/>
  <c r="T32" i="1"/>
  <c r="T33" i="1"/>
  <c r="T34" i="1"/>
  <c r="T35" i="1"/>
  <c r="T36" i="1"/>
  <c r="S37" i="1"/>
  <c r="T37" i="1"/>
  <c r="T38" i="1"/>
  <c r="T39" i="1"/>
  <c r="T40" i="1"/>
  <c r="T41" i="1"/>
  <c r="T42" i="1"/>
  <c r="S43" i="1"/>
  <c r="T43" i="1"/>
  <c r="T44" i="1"/>
  <c r="T45" i="1"/>
  <c r="T46" i="1"/>
  <c r="T47" i="1"/>
  <c r="S48" i="1"/>
  <c r="T48" i="1"/>
  <c r="T49" i="1"/>
  <c r="T50" i="1"/>
  <c r="T51" i="1"/>
  <c r="T52" i="1"/>
  <c r="T53" i="1"/>
  <c r="T54" i="1"/>
  <c r="S55" i="1"/>
  <c r="T55" i="1"/>
  <c r="T56" i="1"/>
  <c r="T57" i="1"/>
  <c r="T58" i="1"/>
  <c r="T59" i="1"/>
  <c r="T60" i="1"/>
  <c r="S61" i="1"/>
  <c r="T61" i="1"/>
  <c r="T62" i="1"/>
  <c r="T63" i="1"/>
  <c r="T64" i="1"/>
  <c r="T65" i="1"/>
  <c r="S66" i="1"/>
  <c r="T66" i="1"/>
  <c r="T3" i="1"/>
  <c r="Q4" i="1"/>
  <c r="Q5" i="1"/>
  <c r="Q6" i="1"/>
  <c r="Q7" i="1"/>
  <c r="Q8" i="1"/>
  <c r="P9" i="1"/>
  <c r="Q9" i="1"/>
  <c r="Q10" i="1"/>
  <c r="Q11" i="1"/>
  <c r="Q12" i="1"/>
  <c r="Q13" i="1"/>
  <c r="P14" i="1"/>
  <c r="Q14" i="1"/>
  <c r="Q15" i="1"/>
  <c r="Q16" i="1"/>
  <c r="Q17" i="1"/>
  <c r="Q18" i="1"/>
  <c r="Q19" i="1"/>
  <c r="Q20" i="1"/>
  <c r="P21" i="1"/>
  <c r="Q21" i="1"/>
  <c r="Q22" i="1"/>
  <c r="Q23" i="1"/>
  <c r="Q24" i="1"/>
  <c r="Q25" i="1"/>
  <c r="Q26" i="1"/>
  <c r="Q27" i="1"/>
  <c r="Q28" i="1"/>
  <c r="Q29" i="1"/>
  <c r="P30" i="1"/>
  <c r="Q30" i="1"/>
  <c r="Q31" i="1"/>
  <c r="Q32" i="1"/>
  <c r="Q33" i="1"/>
  <c r="Q34" i="1"/>
  <c r="Q35" i="1"/>
  <c r="Q36" i="1"/>
  <c r="P37" i="1"/>
  <c r="Q37" i="1"/>
  <c r="Q38" i="1"/>
  <c r="Q39" i="1"/>
  <c r="Q40" i="1"/>
  <c r="Q41" i="1"/>
  <c r="Q42" i="1"/>
  <c r="P43" i="1"/>
  <c r="Q43" i="1"/>
  <c r="Q44" i="1"/>
  <c r="Q45" i="1"/>
  <c r="Q46" i="1"/>
  <c r="Q47" i="1"/>
  <c r="P48" i="1"/>
  <c r="Q48" i="1"/>
  <c r="Q49" i="1"/>
  <c r="Q50" i="1"/>
  <c r="Q51" i="1"/>
  <c r="Q52" i="1"/>
  <c r="Q53" i="1"/>
  <c r="Q54" i="1"/>
  <c r="P55" i="1"/>
  <c r="Q55" i="1"/>
  <c r="Q56" i="1"/>
  <c r="Q57" i="1"/>
  <c r="Q58" i="1"/>
  <c r="Q59" i="1"/>
  <c r="Q60" i="1"/>
  <c r="P61" i="1"/>
  <c r="Q61" i="1"/>
  <c r="Q62" i="1"/>
  <c r="Q63" i="1"/>
  <c r="Q64" i="1"/>
  <c r="Q65" i="1"/>
  <c r="P66" i="1"/>
  <c r="Q66" i="1"/>
  <c r="Q3" i="1"/>
  <c r="I66" i="1"/>
  <c r="J66" i="1"/>
  <c r="I61" i="1"/>
  <c r="J61" i="1"/>
  <c r="I55" i="1"/>
  <c r="J55" i="1"/>
  <c r="I48" i="1"/>
  <c r="J48" i="1"/>
  <c r="I43" i="1"/>
  <c r="J43" i="1"/>
  <c r="I37" i="1"/>
  <c r="J37" i="1"/>
  <c r="I30" i="1"/>
  <c r="J30" i="1"/>
  <c r="I21" i="1"/>
  <c r="J21" i="1"/>
  <c r="I14" i="1"/>
  <c r="J14" i="1"/>
  <c r="I9" i="1"/>
  <c r="J9" i="1"/>
  <c r="J67" i="1"/>
  <c r="N4" i="1"/>
  <c r="N5" i="1"/>
  <c r="N6" i="1"/>
  <c r="N7" i="1"/>
  <c r="N8" i="1"/>
  <c r="M9" i="1"/>
  <c r="N9" i="1"/>
  <c r="N10" i="1"/>
  <c r="N11" i="1"/>
  <c r="N12" i="1"/>
  <c r="N13" i="1"/>
  <c r="M14" i="1"/>
  <c r="N14" i="1"/>
  <c r="N15" i="1"/>
  <c r="N16" i="1"/>
  <c r="N17" i="1"/>
  <c r="N18" i="1"/>
  <c r="N19" i="1"/>
  <c r="N20" i="1"/>
  <c r="M21" i="1"/>
  <c r="N21" i="1"/>
  <c r="N22" i="1"/>
  <c r="N23" i="1"/>
  <c r="N24" i="1"/>
  <c r="N25" i="1"/>
  <c r="N26" i="1"/>
  <c r="N27" i="1"/>
  <c r="N28" i="1"/>
  <c r="N29" i="1"/>
  <c r="M30" i="1"/>
  <c r="N30" i="1"/>
  <c r="N31" i="1"/>
  <c r="N32" i="1"/>
  <c r="N33" i="1"/>
  <c r="N34" i="1"/>
  <c r="N35" i="1"/>
  <c r="N36" i="1"/>
  <c r="M37" i="1"/>
  <c r="N37" i="1"/>
  <c r="N38" i="1"/>
  <c r="N39" i="1"/>
  <c r="N40" i="1"/>
  <c r="N41" i="1"/>
  <c r="N42" i="1"/>
  <c r="M43" i="1"/>
  <c r="N43" i="1"/>
  <c r="N44" i="1"/>
  <c r="N45" i="1"/>
  <c r="N46" i="1"/>
  <c r="N47" i="1"/>
  <c r="M48" i="1"/>
  <c r="N48" i="1"/>
  <c r="N49" i="1"/>
  <c r="N50" i="1"/>
  <c r="N51" i="1"/>
  <c r="N52" i="1"/>
  <c r="N53" i="1"/>
  <c r="N54" i="1"/>
  <c r="M55" i="1"/>
  <c r="N55" i="1"/>
  <c r="N56" i="1"/>
  <c r="N57" i="1"/>
  <c r="N58" i="1"/>
  <c r="N59" i="1"/>
  <c r="N60" i="1"/>
  <c r="M61" i="1"/>
  <c r="N61" i="1"/>
  <c r="N62" i="1"/>
  <c r="N63" i="1"/>
  <c r="N64" i="1"/>
  <c r="N65" i="1"/>
  <c r="M66" i="1"/>
  <c r="N66" i="1"/>
  <c r="N3" i="1"/>
  <c r="J4" i="1"/>
  <c r="J5" i="1"/>
  <c r="J6" i="1"/>
  <c r="J7" i="1"/>
  <c r="J8" i="1"/>
  <c r="J10" i="1"/>
  <c r="J11" i="1"/>
  <c r="J12" i="1"/>
  <c r="J13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8" i="1"/>
  <c r="J39" i="1"/>
  <c r="J40" i="1"/>
  <c r="J41" i="1"/>
  <c r="J42" i="1"/>
  <c r="J44" i="1"/>
  <c r="J45" i="1"/>
  <c r="J46" i="1"/>
  <c r="J47" i="1"/>
  <c r="J49" i="1"/>
  <c r="J50" i="1"/>
  <c r="J51" i="1"/>
  <c r="J52" i="1"/>
  <c r="J53" i="1"/>
  <c r="J54" i="1"/>
  <c r="J56" i="1"/>
  <c r="J57" i="1"/>
  <c r="J58" i="1"/>
  <c r="J59" i="1"/>
  <c r="J60" i="1"/>
  <c r="J62" i="1"/>
  <c r="J63" i="1"/>
  <c r="J64" i="1"/>
  <c r="J65" i="1"/>
  <c r="J3" i="1"/>
  <c r="G4" i="1"/>
  <c r="G5" i="1"/>
  <c r="G6" i="1"/>
  <c r="G7" i="1"/>
  <c r="G8" i="1"/>
  <c r="F9" i="1"/>
  <c r="G9" i="1"/>
  <c r="G10" i="1"/>
  <c r="G11" i="1"/>
  <c r="G12" i="1"/>
  <c r="G13" i="1"/>
  <c r="F14" i="1"/>
  <c r="G14" i="1"/>
  <c r="G15" i="1"/>
  <c r="G16" i="1"/>
  <c r="G17" i="1"/>
  <c r="G18" i="1"/>
  <c r="G19" i="1"/>
  <c r="G20" i="1"/>
  <c r="F21" i="1"/>
  <c r="G21" i="1"/>
  <c r="G22" i="1"/>
  <c r="G23" i="1"/>
  <c r="G24" i="1"/>
  <c r="G25" i="1"/>
  <c r="G26" i="1"/>
  <c r="G27" i="1"/>
  <c r="G28" i="1"/>
  <c r="G29" i="1"/>
  <c r="F30" i="1"/>
  <c r="G30" i="1"/>
  <c r="G31" i="1"/>
  <c r="G32" i="1"/>
  <c r="G33" i="1"/>
  <c r="G34" i="1"/>
  <c r="G35" i="1"/>
  <c r="G36" i="1"/>
  <c r="F37" i="1"/>
  <c r="G37" i="1"/>
  <c r="G38" i="1"/>
  <c r="G39" i="1"/>
  <c r="G40" i="1"/>
  <c r="G41" i="1"/>
  <c r="G42" i="1"/>
  <c r="F43" i="1"/>
  <c r="G43" i="1"/>
  <c r="G44" i="1"/>
  <c r="G45" i="1"/>
  <c r="G46" i="1"/>
  <c r="G47" i="1"/>
  <c r="F48" i="1"/>
  <c r="G48" i="1"/>
  <c r="G49" i="1"/>
  <c r="G50" i="1"/>
  <c r="G51" i="1"/>
  <c r="G52" i="1"/>
  <c r="G53" i="1"/>
  <c r="G54" i="1"/>
  <c r="F55" i="1"/>
  <c r="G55" i="1"/>
  <c r="G56" i="1"/>
  <c r="G57" i="1"/>
  <c r="G58" i="1"/>
  <c r="G59" i="1"/>
  <c r="G60" i="1"/>
  <c r="F61" i="1"/>
  <c r="G61" i="1"/>
  <c r="G62" i="1"/>
  <c r="G63" i="1"/>
  <c r="G64" i="1"/>
  <c r="G65" i="1"/>
  <c r="F66" i="1"/>
  <c r="G66" i="1"/>
  <c r="G3" i="1"/>
  <c r="C66" i="1"/>
  <c r="D66" i="1"/>
  <c r="E66" i="1"/>
  <c r="H66" i="1"/>
  <c r="K66" i="1"/>
  <c r="L66" i="1"/>
  <c r="O66" i="1"/>
  <c r="R66" i="1"/>
  <c r="U66" i="1"/>
  <c r="X66" i="1"/>
  <c r="AA66" i="1"/>
  <c r="C61" i="1"/>
  <c r="D61" i="1"/>
  <c r="E61" i="1"/>
  <c r="H61" i="1"/>
  <c r="K61" i="1"/>
  <c r="L61" i="1"/>
  <c r="O61" i="1"/>
  <c r="R61" i="1"/>
  <c r="U61" i="1"/>
  <c r="X61" i="1"/>
  <c r="AA61" i="1"/>
  <c r="C55" i="1"/>
  <c r="D55" i="1"/>
  <c r="E55" i="1"/>
  <c r="H55" i="1"/>
  <c r="K55" i="1"/>
  <c r="L55" i="1"/>
  <c r="O55" i="1"/>
  <c r="R55" i="1"/>
  <c r="U55" i="1"/>
  <c r="X55" i="1"/>
  <c r="AA55" i="1"/>
  <c r="C48" i="1"/>
  <c r="D48" i="1"/>
  <c r="E48" i="1"/>
  <c r="H48" i="1"/>
  <c r="K48" i="1"/>
  <c r="L48" i="1"/>
  <c r="O48" i="1"/>
  <c r="R48" i="1"/>
  <c r="U48" i="1"/>
  <c r="X48" i="1"/>
  <c r="AA48" i="1"/>
  <c r="C43" i="1"/>
  <c r="D43" i="1"/>
  <c r="E43" i="1"/>
  <c r="H43" i="1"/>
  <c r="K43" i="1"/>
  <c r="L43" i="1"/>
  <c r="O43" i="1"/>
  <c r="R43" i="1"/>
  <c r="U43" i="1"/>
  <c r="X43" i="1"/>
  <c r="AA43" i="1"/>
  <c r="C37" i="1"/>
  <c r="D37" i="1"/>
  <c r="E37" i="1"/>
  <c r="H37" i="1"/>
  <c r="K37" i="1"/>
  <c r="L37" i="1"/>
  <c r="O37" i="1"/>
  <c r="R37" i="1"/>
  <c r="U37" i="1"/>
  <c r="X37" i="1"/>
  <c r="AA37" i="1"/>
  <c r="C30" i="1"/>
  <c r="D30" i="1"/>
  <c r="E30" i="1"/>
  <c r="H30" i="1"/>
  <c r="K30" i="1"/>
  <c r="L30" i="1"/>
  <c r="O30" i="1"/>
  <c r="R30" i="1"/>
  <c r="U30" i="1"/>
  <c r="X30" i="1"/>
  <c r="AA30" i="1"/>
  <c r="C21" i="1"/>
  <c r="D21" i="1"/>
  <c r="E21" i="1"/>
  <c r="H21" i="1"/>
  <c r="K21" i="1"/>
  <c r="L21" i="1"/>
  <c r="O21" i="1"/>
  <c r="R21" i="1"/>
  <c r="U21" i="1"/>
  <c r="X21" i="1"/>
  <c r="AA21" i="1"/>
  <c r="C14" i="1"/>
  <c r="D14" i="1"/>
  <c r="E14" i="1"/>
  <c r="H14" i="1"/>
  <c r="K14" i="1"/>
  <c r="L14" i="1"/>
  <c r="O14" i="1"/>
  <c r="R14" i="1"/>
  <c r="U14" i="1"/>
  <c r="X14" i="1"/>
  <c r="AA14" i="1"/>
  <c r="C9" i="1"/>
  <c r="D9" i="1"/>
  <c r="E9" i="1"/>
  <c r="H9" i="1"/>
  <c r="K9" i="1"/>
  <c r="L9" i="1"/>
  <c r="O9" i="1"/>
  <c r="R9" i="1"/>
  <c r="U9" i="1"/>
  <c r="X9" i="1"/>
  <c r="AA9" i="1"/>
  <c r="B66" i="1"/>
  <c r="B61" i="1"/>
  <c r="B55" i="1"/>
  <c r="B48" i="1"/>
  <c r="B43" i="1"/>
  <c r="B37" i="1"/>
  <c r="B30" i="1"/>
  <c r="B21" i="1"/>
  <c r="B14" i="1"/>
  <c r="B9" i="1"/>
  <c r="G67" i="1"/>
  <c r="N67" i="1"/>
  <c r="Q67" i="1"/>
  <c r="T67" i="1"/>
  <c r="W67" i="1"/>
  <c r="Z67" i="1"/>
  <c r="AC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K67" i="1"/>
  <c r="I67" i="1"/>
  <c r="H67" i="1"/>
  <c r="F67" i="1"/>
  <c r="E67" i="1"/>
  <c r="D67" i="1"/>
  <c r="C67" i="1"/>
  <c r="B67" i="1"/>
</calcChain>
</file>

<file path=xl/sharedStrings.xml><?xml version="1.0" encoding="utf-8"?>
<sst xmlns="http://schemas.openxmlformats.org/spreadsheetml/2006/main" count="103" uniqueCount="90">
  <si>
    <t>CRITICAL
ACCESS
HOSPITALS</t>
  </si>
  <si>
    <t>HOSPITALS</t>
  </si>
  <si>
    <t>PSYCH HOSPITALS</t>
  </si>
  <si>
    <t>HOME HEALTH AGENCIES</t>
  </si>
  <si>
    <t>HOSPICE</t>
  </si>
  <si>
    <t>AMBULATORY
SURGICAL CENTERS</t>
  </si>
  <si>
    <t>RURAL HEALTH
CLINICS</t>
  </si>
  <si>
    <t>OUTPATIENT PHYSICAL
THERAPY</t>
  </si>
  <si>
    <t>END STAGE RENAL
DISEASE</t>
  </si>
  <si>
    <t>State</t>
  </si>
  <si>
    <t>Total
Deemed
# CAHs</t>
  </si>
  <si>
    <t>Est.
Sample
(Base)</t>
  </si>
  <si>
    <t>Total
Deemed #
Hospitals</t>
  </si>
  <si>
    <t>Est.
Supp
Wk-load</t>
  </si>
  <si>
    <t>Est. Supp
$ Award</t>
  </si>
  <si>
    <t>Total
Deemed #
Psych
Hospitals</t>
  </si>
  <si>
    <t>Total
Deemed
# HHAs</t>
  </si>
  <si>
    <t>Reg.
Budget
Wk-load
(Base)</t>
  </si>
  <si>
    <t>Est.
Supp $
Award</t>
  </si>
  <si>
    <t>Total
Deemed
#
Hospices</t>
  </si>
  <si>
    <t>Total
Deemed
# ASCs</t>
  </si>
  <si>
    <t>Est. Supp
$ Awards</t>
  </si>
  <si>
    <t>Total
Deemed
# RHCs</t>
  </si>
  <si>
    <t>Total
Deemed
# OPTs</t>
  </si>
  <si>
    <t>Total
Deemed
# ESRDs</t>
  </si>
  <si>
    <t>CT</t>
  </si>
  <si>
    <t>MA</t>
  </si>
  <si>
    <t>ME</t>
  </si>
  <si>
    <t>NH</t>
  </si>
  <si>
    <t>RI</t>
  </si>
  <si>
    <t>VT</t>
  </si>
  <si>
    <t>R1</t>
  </si>
  <si>
    <t>NJ</t>
  </si>
  <si>
    <t>NY</t>
  </si>
  <si>
    <t>PR</t>
  </si>
  <si>
    <t>VI</t>
  </si>
  <si>
    <t>R2</t>
  </si>
  <si>
    <t>DC</t>
  </si>
  <si>
    <t>DE</t>
  </si>
  <si>
    <t>MD</t>
  </si>
  <si>
    <t>PA</t>
  </si>
  <si>
    <t>VA</t>
  </si>
  <si>
    <t>WV</t>
  </si>
  <si>
    <t>R3</t>
  </si>
  <si>
    <t>AL</t>
  </si>
  <si>
    <t>FL</t>
  </si>
  <si>
    <t>GA</t>
  </si>
  <si>
    <t>KY</t>
  </si>
  <si>
    <t>MS</t>
  </si>
  <si>
    <t>NC</t>
  </si>
  <si>
    <t>SC</t>
  </si>
  <si>
    <t>TN</t>
  </si>
  <si>
    <t>R4</t>
  </si>
  <si>
    <t>IL</t>
  </si>
  <si>
    <t>IN</t>
  </si>
  <si>
    <t>MI</t>
  </si>
  <si>
    <t>MN</t>
  </si>
  <si>
    <t>OH</t>
  </si>
  <si>
    <t>WI</t>
  </si>
  <si>
    <t>R5</t>
  </si>
  <si>
    <t>AR</t>
  </si>
  <si>
    <t>LA</t>
  </si>
  <si>
    <t>NM</t>
  </si>
  <si>
    <t>OK</t>
  </si>
  <si>
    <t>TX</t>
  </si>
  <si>
    <t>R6</t>
  </si>
  <si>
    <t>IA</t>
  </si>
  <si>
    <t>KS</t>
  </si>
  <si>
    <t>MO</t>
  </si>
  <si>
    <t>NE</t>
  </si>
  <si>
    <t>R7</t>
  </si>
  <si>
    <t>CO</t>
  </si>
  <si>
    <t>MT</t>
  </si>
  <si>
    <t>ND</t>
  </si>
  <si>
    <t>SD</t>
  </si>
  <si>
    <t>UT</t>
  </si>
  <si>
    <t>WY</t>
  </si>
  <si>
    <t>R8</t>
  </si>
  <si>
    <t>AZ</t>
  </si>
  <si>
    <t>CA</t>
  </si>
  <si>
    <t>GU</t>
  </si>
  <si>
    <t>HI</t>
  </si>
  <si>
    <t>NV</t>
  </si>
  <si>
    <t>R9</t>
  </si>
  <si>
    <t>AK</t>
  </si>
  <si>
    <t>ID</t>
  </si>
  <si>
    <t>OR</t>
  </si>
  <si>
    <t>WA</t>
  </si>
  <si>
    <t>R10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</si>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</sst>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0"/>
    <numFmt numFmtId="165" formatCode="########0"/>
    <numFmt numFmtId="166" formatCode="###########0"/>
    <numFmt numFmtId="167" formatCode="&quot;$&quot;#,###,###,##0"/>
    <numFmt numFmtId="168" formatCode="&quot;$&quot;#,##0"/>
  </numFmts>
  <fonts count="5" x14ac:knownFonts="1">
    <font>
      <sz val="9.5"/>
      <color rgb="FF000000"/>
      <name val="Arial"/>
    </font>
    <font>
      <b/>
      <sz val="9.5"/>
      <color rgb="FF000000"/>
      <name val="Arial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88E5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right"/>
    </xf>
    <xf numFmtId="165" fontId="3" fillId="4" borderId="2" xfId="0" applyNumberFormat="1" applyFont="1" applyFill="1" applyBorder="1" applyAlignment="1">
      <alignment horizontal="right"/>
    </xf>
    <xf numFmtId="166" fontId="3" fillId="4" borderId="2" xfId="0" applyNumberFormat="1" applyFont="1" applyFill="1" applyBorder="1" applyAlignment="1">
      <alignment horizontal="right"/>
    </xf>
    <xf numFmtId="167" fontId="3" fillId="4" borderId="2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167" fontId="3" fillId="5" borderId="2" xfId="0" applyNumberFormat="1" applyFont="1" applyFill="1" applyBorder="1" applyAlignment="1">
      <alignment horizontal="right"/>
    </xf>
    <xf numFmtId="0" fontId="4" fillId="6" borderId="3" xfId="0" applyFont="1" applyFill="1" applyBorder="1" applyAlignment="1">
      <alignment horizontal="left"/>
    </xf>
    <xf numFmtId="165" fontId="4" fillId="6" borderId="3" xfId="0" applyNumberFormat="1" applyFont="1" applyFill="1" applyBorder="1" applyAlignment="1">
      <alignment horizontal="right"/>
    </xf>
    <xf numFmtId="168" fontId="4" fillId="6" borderId="3" xfId="0" applyNumberFormat="1" applyFont="1" applyFill="1" applyBorder="1" applyAlignment="1">
      <alignment horizontal="right"/>
    </xf>
    <xf numFmtId="168" fontId="4" fillId="6" borderId="4" xfId="0" applyNumberFormat="1" applyFont="1" applyFill="1" applyBorder="1" applyAlignment="1">
      <alignment horizontal="right"/>
    </xf>
    <xf numFmtId="168" fontId="4" fillId="6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tabSelected="1" zoomScale="85" zoomScaleNormal="85" workbookViewId="0">
      <selection activeCell="X1" sqref="X1:Z1"/>
    </sheetView>
  </sheetViews>
  <sheetFormatPr defaultColWidth="11" defaultRowHeight="12" customHeight="1" x14ac:dyDescent="0.25"/>
  <cols>
    <col min="1" max="1" width="6.7265625" bestFit="1" customWidth="1"/>
    <col min="2" max="2" width="10.7265625" bestFit="1" customWidth="1"/>
    <col min="3" max="3" width="8.7265625" bestFit="1" customWidth="1"/>
    <col min="4" max="4" width="11.7265625" bestFit="1" customWidth="1"/>
    <col min="5" max="5" width="8.7265625" bestFit="1" customWidth="1"/>
    <col min="6" max="6" width="9.7265625" bestFit="1" customWidth="1"/>
    <col min="7" max="7" width="12.453125" customWidth="1"/>
    <col min="8" max="8" width="11.7265625" bestFit="1" customWidth="1"/>
    <col min="9" max="9" width="9.7265625" bestFit="1" customWidth="1"/>
    <col min="10" max="12" width="10.7265625" bestFit="1" customWidth="1"/>
    <col min="13" max="13" width="9.7265625" bestFit="1" customWidth="1"/>
    <col min="14" max="14" width="11.7265625" customWidth="1"/>
    <col min="15" max="15" width="10.7265625" bestFit="1" customWidth="1"/>
    <col min="16" max="16" width="9.7265625" bestFit="1" customWidth="1"/>
    <col min="17" max="17" width="10.90625" customWidth="1"/>
    <col min="18" max="18" width="10.7265625" bestFit="1" customWidth="1"/>
    <col min="19" max="19" width="9.7265625" bestFit="1" customWidth="1"/>
    <col min="20" max="21" width="10.7265625" bestFit="1" customWidth="1"/>
    <col min="22" max="23" width="9.7265625" bestFit="1" customWidth="1"/>
    <col min="24" max="24" width="10.7265625" bestFit="1" customWidth="1"/>
    <col min="25" max="26" width="9.7265625" bestFit="1" customWidth="1"/>
    <col min="27" max="27" width="10.7265625" bestFit="1" customWidth="1"/>
    <col min="28" max="29" width="9.7265625" bestFit="1" customWidth="1"/>
  </cols>
  <sheetData>
    <row r="1" spans="1:29" ht="43" customHeight="1" x14ac:dyDescent="0.25">
      <c r="A1" s="15"/>
      <c r="B1" s="16" t="s">
        <v>0</v>
      </c>
      <c r="C1" s="16"/>
      <c r="D1" s="17" t="s">
        <v>1</v>
      </c>
      <c r="E1" s="17"/>
      <c r="F1" s="17"/>
      <c r="G1" s="17"/>
      <c r="H1" s="17" t="s">
        <v>2</v>
      </c>
      <c r="I1" s="17"/>
      <c r="J1" s="17"/>
      <c r="K1" s="17" t="s">
        <v>3</v>
      </c>
      <c r="L1" s="17"/>
      <c r="M1" s="17"/>
      <c r="N1" s="17"/>
      <c r="O1" s="17" t="s">
        <v>4</v>
      </c>
      <c r="P1" s="17"/>
      <c r="Q1" s="17"/>
      <c r="R1" s="16" t="s">
        <v>5</v>
      </c>
      <c r="S1" s="16"/>
      <c r="T1" s="16"/>
      <c r="U1" s="16" t="s">
        <v>6</v>
      </c>
      <c r="V1" s="16"/>
      <c r="W1" s="16"/>
      <c r="X1" s="16" t="s">
        <v>7</v>
      </c>
      <c r="Y1" s="16"/>
      <c r="Z1" s="16"/>
      <c r="AA1" s="16" t="s">
        <v>8</v>
      </c>
      <c r="AB1" s="16"/>
      <c r="AC1" s="16"/>
    </row>
    <row r="2" spans="1:29" ht="65" customHeight="1" x14ac:dyDescent="0.3">
      <c r="A2" s="1" t="s">
        <v>9</v>
      </c>
      <c r="B2" s="2" t="s">
        <v>10</v>
      </c>
      <c r="C2" s="2" t="s">
        <v>11</v>
      </c>
      <c r="D2" s="2" t="s">
        <v>12</v>
      </c>
      <c r="E2" s="2" t="s">
        <v>11</v>
      </c>
      <c r="F2" s="2" t="s">
        <v>13</v>
      </c>
      <c r="G2" s="2" t="s">
        <v>14</v>
      </c>
      <c r="H2" s="2" t="s">
        <v>15</v>
      </c>
      <c r="I2" s="2" t="s">
        <v>13</v>
      </c>
      <c r="J2" s="2" t="s">
        <v>14</v>
      </c>
      <c r="K2" s="2" t="s">
        <v>16</v>
      </c>
      <c r="L2" s="2" t="s">
        <v>17</v>
      </c>
      <c r="M2" s="2" t="s">
        <v>13</v>
      </c>
      <c r="N2" s="2" t="s">
        <v>18</v>
      </c>
      <c r="O2" s="2" t="s">
        <v>19</v>
      </c>
      <c r="P2" s="2" t="s">
        <v>13</v>
      </c>
      <c r="Q2" s="2" t="s">
        <v>18</v>
      </c>
      <c r="R2" s="2" t="s">
        <v>20</v>
      </c>
      <c r="S2" s="2" t="s">
        <v>13</v>
      </c>
      <c r="T2" s="2" t="s">
        <v>21</v>
      </c>
      <c r="U2" s="2" t="s">
        <v>22</v>
      </c>
      <c r="V2" s="2" t="s">
        <v>13</v>
      </c>
      <c r="W2" s="2" t="s">
        <v>18</v>
      </c>
      <c r="X2" s="2" t="s">
        <v>23</v>
      </c>
      <c r="Y2" s="2" t="s">
        <v>13</v>
      </c>
      <c r="Z2" s="2" t="s">
        <v>18</v>
      </c>
      <c r="AA2" s="2" t="s">
        <v>24</v>
      </c>
      <c r="AB2" s="2" t="s">
        <v>13</v>
      </c>
      <c r="AC2" s="2" t="s">
        <v>18</v>
      </c>
    </row>
    <row r="3" spans="1:29" ht="16" customHeight="1" x14ac:dyDescent="0.3">
      <c r="A3" s="3" t="s">
        <v>25</v>
      </c>
      <c r="B3" s="4">
        <v>0</v>
      </c>
      <c r="C3" s="5">
        <v>0</v>
      </c>
      <c r="D3" s="4">
        <v>31</v>
      </c>
      <c r="E3" s="5">
        <v>1</v>
      </c>
      <c r="F3" s="5">
        <v>1</v>
      </c>
      <c r="G3" s="6">
        <f>F3*31500</f>
        <v>31500</v>
      </c>
      <c r="H3" s="4">
        <v>6</v>
      </c>
      <c r="I3" s="5">
        <v>0</v>
      </c>
      <c r="J3" s="6">
        <f>I3*31500</f>
        <v>0</v>
      </c>
      <c r="K3" s="4">
        <v>23</v>
      </c>
      <c r="L3" s="5">
        <v>1</v>
      </c>
      <c r="M3" s="5">
        <v>1</v>
      </c>
      <c r="N3" s="6">
        <f>M3*6800</f>
        <v>6800</v>
      </c>
      <c r="O3" s="4">
        <v>6</v>
      </c>
      <c r="P3" s="5">
        <v>0</v>
      </c>
      <c r="Q3" s="6">
        <f>P3*13500</f>
        <v>0</v>
      </c>
      <c r="R3" s="4">
        <v>10</v>
      </c>
      <c r="S3" s="5">
        <v>1</v>
      </c>
      <c r="T3" s="6">
        <f>S3*10900</f>
        <v>10900</v>
      </c>
      <c r="U3" s="4">
        <v>0</v>
      </c>
      <c r="V3" s="5">
        <v>0</v>
      </c>
      <c r="W3" s="6">
        <f>V3*3600</f>
        <v>0</v>
      </c>
      <c r="X3" s="4">
        <v>0</v>
      </c>
      <c r="Y3" s="5">
        <v>0</v>
      </c>
      <c r="Z3" s="6">
        <f>Y3*4400</f>
        <v>0</v>
      </c>
      <c r="AA3" s="4">
        <v>0</v>
      </c>
      <c r="AB3" s="5">
        <v>0</v>
      </c>
      <c r="AC3" s="6">
        <f>AB3*9800</f>
        <v>0</v>
      </c>
    </row>
    <row r="4" spans="1:29" ht="16" customHeight="1" x14ac:dyDescent="0.3">
      <c r="A4" s="3" t="s">
        <v>26</v>
      </c>
      <c r="B4" s="4">
        <v>3</v>
      </c>
      <c r="C4" s="5">
        <v>1</v>
      </c>
      <c r="D4" s="4">
        <v>75</v>
      </c>
      <c r="E4" s="5">
        <v>1</v>
      </c>
      <c r="F4" s="5">
        <v>1</v>
      </c>
      <c r="G4" s="6">
        <f t="shared" ref="G4:G66" si="0">F4*31500</f>
        <v>31500</v>
      </c>
      <c r="H4" s="4">
        <v>16</v>
      </c>
      <c r="I4" s="5">
        <v>1</v>
      </c>
      <c r="J4" s="6">
        <f t="shared" ref="J4:J66" si="1">I4*31500</f>
        <v>31500</v>
      </c>
      <c r="K4" s="4">
        <v>161</v>
      </c>
      <c r="L4" s="5">
        <v>1</v>
      </c>
      <c r="M4" s="5">
        <v>1</v>
      </c>
      <c r="N4" s="6">
        <f t="shared" ref="N4:N66" si="2">M4*6800</f>
        <v>6800</v>
      </c>
      <c r="O4" s="4">
        <v>27</v>
      </c>
      <c r="P4" s="5">
        <v>1</v>
      </c>
      <c r="Q4" s="6">
        <f t="shared" ref="Q4:Q66" si="3">P4*13500</f>
        <v>13500</v>
      </c>
      <c r="R4" s="4">
        <v>22</v>
      </c>
      <c r="S4" s="5">
        <v>2</v>
      </c>
      <c r="T4" s="6">
        <f t="shared" ref="T4:T66" si="4">S4*10900</f>
        <v>21800</v>
      </c>
      <c r="U4" s="4">
        <v>6</v>
      </c>
      <c r="V4" s="5">
        <v>1</v>
      </c>
      <c r="W4" s="6">
        <f t="shared" ref="W4:W66" si="5">V4*3600</f>
        <v>3600</v>
      </c>
      <c r="X4" s="4">
        <v>2</v>
      </c>
      <c r="Y4" s="5">
        <v>0</v>
      </c>
      <c r="Z4" s="6">
        <f t="shared" ref="Z4:Z66" si="6">Y4*4400</f>
        <v>0</v>
      </c>
      <c r="AA4" s="4">
        <v>2</v>
      </c>
      <c r="AB4" s="5">
        <v>0</v>
      </c>
      <c r="AC4" s="6">
        <f t="shared" ref="AC4:AC66" si="7">AB4*9800</f>
        <v>0</v>
      </c>
    </row>
    <row r="5" spans="1:29" ht="16" customHeight="1" x14ac:dyDescent="0.3">
      <c r="A5" s="3" t="s">
        <v>27</v>
      </c>
      <c r="B5" s="4">
        <v>1</v>
      </c>
      <c r="C5" s="5">
        <v>1</v>
      </c>
      <c r="D5" s="4">
        <v>17</v>
      </c>
      <c r="E5" s="5">
        <v>1</v>
      </c>
      <c r="F5" s="5">
        <v>0</v>
      </c>
      <c r="G5" s="6">
        <f t="shared" si="0"/>
        <v>0</v>
      </c>
      <c r="H5" s="4">
        <v>4</v>
      </c>
      <c r="I5" s="5">
        <v>0</v>
      </c>
      <c r="J5" s="6">
        <f t="shared" si="1"/>
        <v>0</v>
      </c>
      <c r="K5" s="4">
        <v>1</v>
      </c>
      <c r="L5" s="5">
        <v>1</v>
      </c>
      <c r="M5" s="5">
        <v>0</v>
      </c>
      <c r="N5" s="6">
        <f t="shared" si="2"/>
        <v>0</v>
      </c>
      <c r="O5" s="4">
        <v>2</v>
      </c>
      <c r="P5" s="5">
        <v>0</v>
      </c>
      <c r="Q5" s="6">
        <f t="shared" si="3"/>
        <v>0</v>
      </c>
      <c r="R5" s="4">
        <v>2</v>
      </c>
      <c r="S5" s="5">
        <v>0</v>
      </c>
      <c r="T5" s="6">
        <f t="shared" si="4"/>
        <v>0</v>
      </c>
      <c r="U5" s="4">
        <v>3</v>
      </c>
      <c r="V5" s="5">
        <v>0</v>
      </c>
      <c r="W5" s="6">
        <f t="shared" si="5"/>
        <v>0</v>
      </c>
      <c r="X5" s="4">
        <v>0</v>
      </c>
      <c r="Y5" s="5">
        <v>0</v>
      </c>
      <c r="Z5" s="6">
        <f t="shared" si="6"/>
        <v>0</v>
      </c>
      <c r="AA5" s="4">
        <v>2</v>
      </c>
      <c r="AB5" s="5">
        <v>0</v>
      </c>
      <c r="AC5" s="6">
        <f t="shared" si="7"/>
        <v>0</v>
      </c>
    </row>
    <row r="6" spans="1:29" ht="16" customHeight="1" x14ac:dyDescent="0.3">
      <c r="A6" s="3" t="s">
        <v>28</v>
      </c>
      <c r="B6" s="4">
        <v>1</v>
      </c>
      <c r="C6" s="5">
        <v>1</v>
      </c>
      <c r="D6" s="4">
        <v>14</v>
      </c>
      <c r="E6" s="5">
        <v>1</v>
      </c>
      <c r="F6" s="5">
        <v>0</v>
      </c>
      <c r="G6" s="6">
        <f t="shared" si="0"/>
        <v>0</v>
      </c>
      <c r="H6" s="4">
        <v>2</v>
      </c>
      <c r="I6" s="5">
        <v>0</v>
      </c>
      <c r="J6" s="6">
        <f t="shared" si="1"/>
        <v>0</v>
      </c>
      <c r="K6" s="4">
        <v>4</v>
      </c>
      <c r="L6" s="5">
        <v>1</v>
      </c>
      <c r="M6" s="5">
        <v>0</v>
      </c>
      <c r="N6" s="6">
        <f t="shared" si="2"/>
        <v>0</v>
      </c>
      <c r="O6" s="4">
        <v>5</v>
      </c>
      <c r="P6" s="5">
        <v>0</v>
      </c>
      <c r="Q6" s="6">
        <f t="shared" si="3"/>
        <v>0</v>
      </c>
      <c r="R6" s="4">
        <v>9</v>
      </c>
      <c r="S6" s="5">
        <v>1</v>
      </c>
      <c r="T6" s="6">
        <f t="shared" si="4"/>
        <v>10900</v>
      </c>
      <c r="U6" s="4">
        <v>0</v>
      </c>
      <c r="V6" s="5">
        <v>0</v>
      </c>
      <c r="W6" s="6">
        <f t="shared" si="5"/>
        <v>0</v>
      </c>
      <c r="X6" s="4">
        <v>0</v>
      </c>
      <c r="Y6" s="5">
        <v>0</v>
      </c>
      <c r="Z6" s="6">
        <f t="shared" si="6"/>
        <v>0</v>
      </c>
      <c r="AA6" s="4">
        <v>1</v>
      </c>
      <c r="AB6" s="5">
        <v>0</v>
      </c>
      <c r="AC6" s="6">
        <f t="shared" si="7"/>
        <v>0</v>
      </c>
    </row>
    <row r="7" spans="1:29" ht="16" customHeight="1" x14ac:dyDescent="0.3">
      <c r="A7" s="3" t="s">
        <v>29</v>
      </c>
      <c r="B7" s="4">
        <v>0</v>
      </c>
      <c r="C7" s="5">
        <v>0</v>
      </c>
      <c r="D7" s="4">
        <v>12</v>
      </c>
      <c r="E7" s="5">
        <v>1</v>
      </c>
      <c r="F7" s="5">
        <v>0</v>
      </c>
      <c r="G7" s="6">
        <f t="shared" si="0"/>
        <v>0</v>
      </c>
      <c r="H7" s="4">
        <v>2</v>
      </c>
      <c r="I7" s="5">
        <v>0</v>
      </c>
      <c r="J7" s="6">
        <f t="shared" si="1"/>
        <v>0</v>
      </c>
      <c r="K7" s="4">
        <v>14</v>
      </c>
      <c r="L7" s="5">
        <v>1</v>
      </c>
      <c r="M7" s="5">
        <v>0</v>
      </c>
      <c r="N7" s="6">
        <f t="shared" si="2"/>
        <v>0</v>
      </c>
      <c r="O7" s="4">
        <v>3</v>
      </c>
      <c r="P7" s="5">
        <v>0</v>
      </c>
      <c r="Q7" s="6">
        <f t="shared" si="3"/>
        <v>0</v>
      </c>
      <c r="R7" s="4">
        <v>4</v>
      </c>
      <c r="S7" s="5">
        <v>0</v>
      </c>
      <c r="T7" s="6">
        <f t="shared" si="4"/>
        <v>0</v>
      </c>
      <c r="U7" s="4">
        <v>0</v>
      </c>
      <c r="V7" s="5">
        <v>0</v>
      </c>
      <c r="W7" s="6">
        <f t="shared" si="5"/>
        <v>0</v>
      </c>
      <c r="X7" s="4">
        <v>0</v>
      </c>
      <c r="Y7" s="5">
        <v>0</v>
      </c>
      <c r="Z7" s="6">
        <f t="shared" si="6"/>
        <v>0</v>
      </c>
      <c r="AA7" s="4">
        <v>0</v>
      </c>
      <c r="AB7" s="5">
        <v>0</v>
      </c>
      <c r="AC7" s="6">
        <f t="shared" si="7"/>
        <v>0</v>
      </c>
    </row>
    <row r="8" spans="1:29" ht="16" customHeight="1" x14ac:dyDescent="0.3">
      <c r="A8" s="3" t="s">
        <v>30</v>
      </c>
      <c r="B8" s="4">
        <v>1</v>
      </c>
      <c r="C8" s="5">
        <v>1</v>
      </c>
      <c r="D8" s="4">
        <v>5</v>
      </c>
      <c r="E8" s="5">
        <v>1</v>
      </c>
      <c r="F8" s="5">
        <v>0</v>
      </c>
      <c r="G8" s="6">
        <f t="shared" si="0"/>
        <v>0</v>
      </c>
      <c r="H8" s="4">
        <v>2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4">
        <v>1</v>
      </c>
      <c r="P8" s="5">
        <v>0</v>
      </c>
      <c r="Q8" s="6">
        <f t="shared" si="3"/>
        <v>0</v>
      </c>
      <c r="R8" s="4">
        <v>2</v>
      </c>
      <c r="S8" s="5">
        <v>0</v>
      </c>
      <c r="T8" s="6">
        <f t="shared" si="4"/>
        <v>0</v>
      </c>
      <c r="U8" s="4">
        <v>2</v>
      </c>
      <c r="V8" s="5">
        <v>0</v>
      </c>
      <c r="W8" s="6">
        <f t="shared" si="5"/>
        <v>0</v>
      </c>
      <c r="X8" s="4">
        <v>0</v>
      </c>
      <c r="Y8" s="5">
        <v>0</v>
      </c>
      <c r="Z8" s="6">
        <f t="shared" si="6"/>
        <v>0</v>
      </c>
      <c r="AA8" s="4">
        <v>0</v>
      </c>
      <c r="AB8" s="5">
        <v>0</v>
      </c>
      <c r="AC8" s="6">
        <f t="shared" si="7"/>
        <v>0</v>
      </c>
    </row>
    <row r="9" spans="1:29" ht="16" customHeight="1" x14ac:dyDescent="0.3">
      <c r="A9" s="7" t="s">
        <v>31</v>
      </c>
      <c r="B9" s="8">
        <f>SUM(B3:B8)</f>
        <v>6</v>
      </c>
      <c r="C9" s="8">
        <f t="shared" ref="C9:AB9" si="8">SUM(C3:C8)</f>
        <v>4</v>
      </c>
      <c r="D9" s="8">
        <f t="shared" si="8"/>
        <v>154</v>
      </c>
      <c r="E9" s="8">
        <f t="shared" si="8"/>
        <v>6</v>
      </c>
      <c r="F9" s="8">
        <f t="shared" si="8"/>
        <v>2</v>
      </c>
      <c r="G9" s="9">
        <f t="shared" si="0"/>
        <v>63000</v>
      </c>
      <c r="H9" s="8">
        <f t="shared" si="8"/>
        <v>32</v>
      </c>
      <c r="I9" s="8">
        <f t="shared" si="8"/>
        <v>1</v>
      </c>
      <c r="J9" s="9">
        <f t="shared" si="1"/>
        <v>31500</v>
      </c>
      <c r="K9" s="8">
        <f t="shared" si="8"/>
        <v>203</v>
      </c>
      <c r="L9" s="8">
        <f t="shared" si="8"/>
        <v>5</v>
      </c>
      <c r="M9" s="8">
        <f t="shared" si="8"/>
        <v>2</v>
      </c>
      <c r="N9" s="9">
        <f t="shared" si="2"/>
        <v>13600</v>
      </c>
      <c r="O9" s="8">
        <f t="shared" si="8"/>
        <v>44</v>
      </c>
      <c r="P9" s="8">
        <f t="shared" si="8"/>
        <v>1</v>
      </c>
      <c r="Q9" s="9">
        <f t="shared" si="3"/>
        <v>13500</v>
      </c>
      <c r="R9" s="8">
        <f t="shared" si="8"/>
        <v>49</v>
      </c>
      <c r="S9" s="8">
        <f t="shared" si="8"/>
        <v>4</v>
      </c>
      <c r="T9" s="9">
        <f t="shared" si="4"/>
        <v>43600</v>
      </c>
      <c r="U9" s="8">
        <f t="shared" si="8"/>
        <v>11</v>
      </c>
      <c r="V9" s="8">
        <f t="shared" si="8"/>
        <v>1</v>
      </c>
      <c r="W9" s="9">
        <f t="shared" si="5"/>
        <v>3600</v>
      </c>
      <c r="X9" s="8">
        <f t="shared" si="8"/>
        <v>2</v>
      </c>
      <c r="Y9" s="8">
        <f t="shared" si="8"/>
        <v>0</v>
      </c>
      <c r="Z9" s="9">
        <f t="shared" si="6"/>
        <v>0</v>
      </c>
      <c r="AA9" s="8">
        <f t="shared" si="8"/>
        <v>5</v>
      </c>
      <c r="AB9" s="8">
        <f t="shared" si="8"/>
        <v>0</v>
      </c>
      <c r="AC9" s="9">
        <f t="shared" si="7"/>
        <v>0</v>
      </c>
    </row>
    <row r="10" spans="1:29" ht="16" customHeight="1" x14ac:dyDescent="0.3">
      <c r="A10" s="3" t="s">
        <v>32</v>
      </c>
      <c r="B10" s="4">
        <v>0</v>
      </c>
      <c r="C10" s="5">
        <v>0</v>
      </c>
      <c r="D10" s="4">
        <v>82</v>
      </c>
      <c r="E10" s="5">
        <v>1</v>
      </c>
      <c r="F10" s="5">
        <v>1</v>
      </c>
      <c r="G10" s="6">
        <f t="shared" si="0"/>
        <v>31500</v>
      </c>
      <c r="H10" s="4">
        <v>11</v>
      </c>
      <c r="I10" s="5">
        <v>1</v>
      </c>
      <c r="J10" s="6">
        <f t="shared" si="1"/>
        <v>31500</v>
      </c>
      <c r="K10" s="4">
        <v>16</v>
      </c>
      <c r="L10" s="5">
        <v>1</v>
      </c>
      <c r="M10" s="5">
        <v>0</v>
      </c>
      <c r="N10" s="6">
        <f t="shared" si="2"/>
        <v>0</v>
      </c>
      <c r="O10" s="4">
        <v>46</v>
      </c>
      <c r="P10" s="5">
        <v>1</v>
      </c>
      <c r="Q10" s="6">
        <f t="shared" si="3"/>
        <v>13500</v>
      </c>
      <c r="R10" s="4">
        <v>103</v>
      </c>
      <c r="S10" s="5">
        <v>2</v>
      </c>
      <c r="T10" s="6">
        <f t="shared" si="4"/>
        <v>21800</v>
      </c>
      <c r="U10" s="4">
        <v>0</v>
      </c>
      <c r="V10" s="5">
        <v>0</v>
      </c>
      <c r="W10" s="6">
        <f t="shared" si="5"/>
        <v>0</v>
      </c>
      <c r="X10" s="4">
        <v>5</v>
      </c>
      <c r="Y10" s="5">
        <v>1</v>
      </c>
      <c r="Z10" s="6">
        <f t="shared" si="6"/>
        <v>4400</v>
      </c>
      <c r="AA10" s="4">
        <v>19</v>
      </c>
      <c r="AB10" s="5">
        <v>2</v>
      </c>
      <c r="AC10" s="6">
        <f t="shared" si="7"/>
        <v>19600</v>
      </c>
    </row>
    <row r="11" spans="1:29" ht="16" customHeight="1" x14ac:dyDescent="0.3">
      <c r="A11" s="3" t="s">
        <v>33</v>
      </c>
      <c r="B11" s="4">
        <v>11</v>
      </c>
      <c r="C11" s="5">
        <v>1</v>
      </c>
      <c r="D11" s="4">
        <v>145</v>
      </c>
      <c r="E11" s="5">
        <v>1</v>
      </c>
      <c r="F11" s="5">
        <v>1</v>
      </c>
      <c r="G11" s="6">
        <f t="shared" si="0"/>
        <v>31500</v>
      </c>
      <c r="H11" s="4">
        <v>27</v>
      </c>
      <c r="I11" s="5">
        <v>1</v>
      </c>
      <c r="J11" s="6">
        <f t="shared" si="1"/>
        <v>31500</v>
      </c>
      <c r="K11" s="4">
        <v>21</v>
      </c>
      <c r="L11" s="5">
        <v>1</v>
      </c>
      <c r="M11" s="5">
        <v>0</v>
      </c>
      <c r="N11" s="6">
        <f t="shared" si="2"/>
        <v>0</v>
      </c>
      <c r="O11" s="4">
        <v>9</v>
      </c>
      <c r="P11" s="5">
        <v>0</v>
      </c>
      <c r="Q11" s="6">
        <f t="shared" si="3"/>
        <v>0</v>
      </c>
      <c r="R11" s="4">
        <v>111</v>
      </c>
      <c r="S11" s="5">
        <v>2</v>
      </c>
      <c r="T11" s="6">
        <f t="shared" si="4"/>
        <v>21800</v>
      </c>
      <c r="U11" s="4">
        <v>39</v>
      </c>
      <c r="V11" s="5">
        <v>0</v>
      </c>
      <c r="W11" s="6">
        <f t="shared" si="5"/>
        <v>0</v>
      </c>
      <c r="X11" s="4">
        <v>2</v>
      </c>
      <c r="Y11" s="5">
        <v>0</v>
      </c>
      <c r="Z11" s="6">
        <f t="shared" si="6"/>
        <v>0</v>
      </c>
      <c r="AA11" s="4">
        <v>29</v>
      </c>
      <c r="AB11" s="5">
        <v>1</v>
      </c>
      <c r="AC11" s="6">
        <f t="shared" si="7"/>
        <v>9800</v>
      </c>
    </row>
    <row r="12" spans="1:29" ht="16" customHeight="1" x14ac:dyDescent="0.3">
      <c r="A12" s="3" t="s">
        <v>34</v>
      </c>
      <c r="B12" s="4">
        <v>0</v>
      </c>
      <c r="C12" s="5">
        <v>0</v>
      </c>
      <c r="D12" s="4">
        <v>40</v>
      </c>
      <c r="E12" s="5">
        <v>1</v>
      </c>
      <c r="F12" s="5">
        <v>1</v>
      </c>
      <c r="G12" s="6">
        <f t="shared" si="0"/>
        <v>31500</v>
      </c>
      <c r="H12" s="4">
        <v>3</v>
      </c>
      <c r="I12" s="5">
        <v>0</v>
      </c>
      <c r="J12" s="6">
        <f t="shared" si="1"/>
        <v>0</v>
      </c>
      <c r="K12" s="4">
        <v>19</v>
      </c>
      <c r="L12" s="5">
        <v>1</v>
      </c>
      <c r="M12" s="5">
        <v>0</v>
      </c>
      <c r="N12" s="6">
        <f t="shared" si="2"/>
        <v>0</v>
      </c>
      <c r="O12" s="4">
        <v>14</v>
      </c>
      <c r="P12" s="5">
        <v>0</v>
      </c>
      <c r="Q12" s="6">
        <f t="shared" si="3"/>
        <v>0</v>
      </c>
      <c r="R12" s="4">
        <v>7</v>
      </c>
      <c r="S12" s="5">
        <v>1</v>
      </c>
      <c r="T12" s="6">
        <f t="shared" si="4"/>
        <v>10900</v>
      </c>
      <c r="U12" s="4">
        <v>0</v>
      </c>
      <c r="V12" s="5">
        <v>0</v>
      </c>
      <c r="W12" s="6">
        <f t="shared" si="5"/>
        <v>0</v>
      </c>
      <c r="X12" s="4">
        <v>0</v>
      </c>
      <c r="Y12" s="5">
        <v>0</v>
      </c>
      <c r="Z12" s="6">
        <f t="shared" si="6"/>
        <v>0</v>
      </c>
      <c r="AA12" s="4">
        <v>0</v>
      </c>
      <c r="AB12" s="5">
        <v>0</v>
      </c>
      <c r="AC12" s="6">
        <f t="shared" si="7"/>
        <v>0</v>
      </c>
    </row>
    <row r="13" spans="1:29" ht="16" customHeight="1" x14ac:dyDescent="0.3">
      <c r="A13" s="3" t="s">
        <v>35</v>
      </c>
      <c r="B13" s="4">
        <v>0</v>
      </c>
      <c r="C13" s="5">
        <v>0</v>
      </c>
      <c r="D13" s="4">
        <v>1</v>
      </c>
      <c r="E13" s="5">
        <v>0</v>
      </c>
      <c r="F13" s="5">
        <v>0</v>
      </c>
      <c r="G13" s="6">
        <f t="shared" si="0"/>
        <v>0</v>
      </c>
      <c r="H13" s="4">
        <v>0</v>
      </c>
      <c r="I13" s="5">
        <v>0</v>
      </c>
      <c r="J13" s="6">
        <f t="shared" si="1"/>
        <v>0</v>
      </c>
      <c r="K13" s="4">
        <v>2</v>
      </c>
      <c r="L13" s="5">
        <v>1</v>
      </c>
      <c r="M13" s="5">
        <v>0</v>
      </c>
      <c r="N13" s="6">
        <f t="shared" si="2"/>
        <v>0</v>
      </c>
      <c r="O13" s="4">
        <v>1</v>
      </c>
      <c r="P13" s="5">
        <v>0</v>
      </c>
      <c r="Q13" s="6">
        <f t="shared" si="3"/>
        <v>0</v>
      </c>
      <c r="R13" s="4">
        <v>2</v>
      </c>
      <c r="S13" s="5">
        <v>0</v>
      </c>
      <c r="T13" s="6">
        <f t="shared" si="4"/>
        <v>0</v>
      </c>
      <c r="U13" s="4">
        <v>0</v>
      </c>
      <c r="V13" s="5">
        <v>0</v>
      </c>
      <c r="W13" s="6">
        <f t="shared" si="5"/>
        <v>0</v>
      </c>
      <c r="X13" s="4">
        <v>0</v>
      </c>
      <c r="Y13" s="5">
        <v>0</v>
      </c>
      <c r="Z13" s="6">
        <f t="shared" si="6"/>
        <v>0</v>
      </c>
      <c r="AA13" s="4">
        <v>0</v>
      </c>
      <c r="AB13" s="5">
        <v>0</v>
      </c>
      <c r="AC13" s="6">
        <f t="shared" si="7"/>
        <v>0</v>
      </c>
    </row>
    <row r="14" spans="1:29" ht="16" customHeight="1" x14ac:dyDescent="0.3">
      <c r="A14" s="7" t="s">
        <v>36</v>
      </c>
      <c r="B14" s="8">
        <f>SUM(B10:B13)</f>
        <v>11</v>
      </c>
      <c r="C14" s="8">
        <f t="shared" ref="C14:AB14" si="9">SUM(C10:C13)</f>
        <v>1</v>
      </c>
      <c r="D14" s="8">
        <f t="shared" si="9"/>
        <v>268</v>
      </c>
      <c r="E14" s="8">
        <f t="shared" si="9"/>
        <v>3</v>
      </c>
      <c r="F14" s="8">
        <f t="shared" si="9"/>
        <v>3</v>
      </c>
      <c r="G14" s="9">
        <f t="shared" si="0"/>
        <v>94500</v>
      </c>
      <c r="H14" s="8">
        <f t="shared" si="9"/>
        <v>41</v>
      </c>
      <c r="I14" s="8">
        <f t="shared" si="9"/>
        <v>2</v>
      </c>
      <c r="J14" s="9">
        <f t="shared" si="1"/>
        <v>63000</v>
      </c>
      <c r="K14" s="8">
        <f t="shared" si="9"/>
        <v>58</v>
      </c>
      <c r="L14" s="8">
        <f t="shared" si="9"/>
        <v>4</v>
      </c>
      <c r="M14" s="8">
        <f t="shared" si="9"/>
        <v>0</v>
      </c>
      <c r="N14" s="9">
        <f t="shared" si="2"/>
        <v>0</v>
      </c>
      <c r="O14" s="8">
        <f t="shared" si="9"/>
        <v>70</v>
      </c>
      <c r="P14" s="8">
        <f t="shared" si="9"/>
        <v>1</v>
      </c>
      <c r="Q14" s="9">
        <f t="shared" si="3"/>
        <v>13500</v>
      </c>
      <c r="R14" s="8">
        <f t="shared" si="9"/>
        <v>223</v>
      </c>
      <c r="S14" s="8">
        <f t="shared" si="9"/>
        <v>5</v>
      </c>
      <c r="T14" s="9">
        <f t="shared" si="4"/>
        <v>54500</v>
      </c>
      <c r="U14" s="8">
        <f t="shared" si="9"/>
        <v>39</v>
      </c>
      <c r="V14" s="8">
        <f t="shared" si="9"/>
        <v>0</v>
      </c>
      <c r="W14" s="9">
        <f t="shared" si="5"/>
        <v>0</v>
      </c>
      <c r="X14" s="8">
        <f t="shared" si="9"/>
        <v>7</v>
      </c>
      <c r="Y14" s="8">
        <f t="shared" si="9"/>
        <v>1</v>
      </c>
      <c r="Z14" s="9">
        <f t="shared" si="6"/>
        <v>4400</v>
      </c>
      <c r="AA14" s="8">
        <f t="shared" si="9"/>
        <v>48</v>
      </c>
      <c r="AB14" s="8">
        <f t="shared" si="9"/>
        <v>3</v>
      </c>
      <c r="AC14" s="9">
        <f t="shared" si="7"/>
        <v>29400</v>
      </c>
    </row>
    <row r="15" spans="1:29" ht="16" customHeight="1" x14ac:dyDescent="0.3">
      <c r="A15" s="3" t="s">
        <v>37</v>
      </c>
      <c r="B15" s="4">
        <v>0</v>
      </c>
      <c r="C15" s="5">
        <v>0</v>
      </c>
      <c r="D15" s="4">
        <v>10</v>
      </c>
      <c r="E15" s="5">
        <v>1</v>
      </c>
      <c r="F15" s="5">
        <v>0</v>
      </c>
      <c r="G15" s="6">
        <f t="shared" si="0"/>
        <v>0</v>
      </c>
      <c r="H15" s="4">
        <v>1</v>
      </c>
      <c r="I15" s="5">
        <v>0</v>
      </c>
      <c r="J15" s="6">
        <f t="shared" si="1"/>
        <v>0</v>
      </c>
      <c r="K15" s="4">
        <v>4</v>
      </c>
      <c r="L15" s="5">
        <v>1</v>
      </c>
      <c r="M15" s="5">
        <v>0</v>
      </c>
      <c r="N15" s="6">
        <f t="shared" si="2"/>
        <v>0</v>
      </c>
      <c r="O15" s="4">
        <v>2</v>
      </c>
      <c r="P15" s="5">
        <v>0</v>
      </c>
      <c r="Q15" s="6">
        <f t="shared" si="3"/>
        <v>0</v>
      </c>
      <c r="R15" s="4">
        <v>0</v>
      </c>
      <c r="S15" s="5">
        <v>0</v>
      </c>
      <c r="T15" s="6">
        <f t="shared" si="4"/>
        <v>0</v>
      </c>
      <c r="U15" s="4">
        <v>0</v>
      </c>
      <c r="V15" s="5">
        <v>0</v>
      </c>
      <c r="W15" s="6">
        <f t="shared" si="5"/>
        <v>0</v>
      </c>
      <c r="X15" s="4">
        <v>0</v>
      </c>
      <c r="Y15" s="5">
        <v>0</v>
      </c>
      <c r="Z15" s="6">
        <f t="shared" si="6"/>
        <v>0</v>
      </c>
      <c r="AA15" s="4">
        <v>0</v>
      </c>
      <c r="AB15" s="5">
        <v>0</v>
      </c>
      <c r="AC15" s="6">
        <f t="shared" si="7"/>
        <v>0</v>
      </c>
    </row>
    <row r="16" spans="1:29" ht="16" customHeight="1" x14ac:dyDescent="0.3">
      <c r="A16" s="3" t="s">
        <v>38</v>
      </c>
      <c r="B16" s="4">
        <v>0</v>
      </c>
      <c r="C16" s="5">
        <v>0</v>
      </c>
      <c r="D16" s="4">
        <v>10</v>
      </c>
      <c r="E16" s="5">
        <v>1</v>
      </c>
      <c r="F16" s="5">
        <v>0</v>
      </c>
      <c r="G16" s="6">
        <f t="shared" si="0"/>
        <v>0</v>
      </c>
      <c r="H16" s="4">
        <v>5</v>
      </c>
      <c r="I16" s="5">
        <v>0</v>
      </c>
      <c r="J16" s="6">
        <f t="shared" si="1"/>
        <v>0</v>
      </c>
      <c r="K16" s="4">
        <v>19</v>
      </c>
      <c r="L16" s="5">
        <v>1</v>
      </c>
      <c r="M16" s="5">
        <v>0</v>
      </c>
      <c r="N16" s="6">
        <f t="shared" si="2"/>
        <v>0</v>
      </c>
      <c r="O16" s="4">
        <v>7</v>
      </c>
      <c r="P16" s="5">
        <v>0</v>
      </c>
      <c r="Q16" s="6">
        <f t="shared" si="3"/>
        <v>0</v>
      </c>
      <c r="R16" s="4">
        <v>9</v>
      </c>
      <c r="S16" s="5">
        <v>1</v>
      </c>
      <c r="T16" s="6">
        <f t="shared" si="4"/>
        <v>10900</v>
      </c>
      <c r="U16" s="4">
        <v>0</v>
      </c>
      <c r="V16" s="5">
        <v>0</v>
      </c>
      <c r="W16" s="6">
        <f t="shared" si="5"/>
        <v>0</v>
      </c>
      <c r="X16" s="4">
        <v>1</v>
      </c>
      <c r="Y16" s="5">
        <v>0</v>
      </c>
      <c r="Z16" s="6">
        <f t="shared" si="6"/>
        <v>0</v>
      </c>
      <c r="AA16" s="4">
        <v>4</v>
      </c>
      <c r="AB16" s="5">
        <v>0</v>
      </c>
      <c r="AC16" s="6">
        <f t="shared" si="7"/>
        <v>0</v>
      </c>
    </row>
    <row r="17" spans="1:29" ht="16" customHeight="1" x14ac:dyDescent="0.3">
      <c r="A17" s="3" t="s">
        <v>39</v>
      </c>
      <c r="B17" s="4">
        <v>0</v>
      </c>
      <c r="C17" s="5">
        <v>0</v>
      </c>
      <c r="D17" s="4">
        <v>51</v>
      </c>
      <c r="E17" s="5">
        <v>1</v>
      </c>
      <c r="F17" s="5">
        <v>1</v>
      </c>
      <c r="G17" s="6">
        <f t="shared" si="0"/>
        <v>31500</v>
      </c>
      <c r="H17" s="4">
        <v>7</v>
      </c>
      <c r="I17" s="5">
        <v>0</v>
      </c>
      <c r="J17" s="6">
        <f t="shared" si="1"/>
        <v>0</v>
      </c>
      <c r="K17" s="4">
        <v>16</v>
      </c>
      <c r="L17" s="5">
        <v>1</v>
      </c>
      <c r="M17" s="5">
        <v>0</v>
      </c>
      <c r="N17" s="6">
        <f t="shared" si="2"/>
        <v>0</v>
      </c>
      <c r="O17" s="4">
        <v>17</v>
      </c>
      <c r="P17" s="5">
        <v>0</v>
      </c>
      <c r="Q17" s="6">
        <f t="shared" si="3"/>
        <v>0</v>
      </c>
      <c r="R17" s="4">
        <v>46</v>
      </c>
      <c r="S17" s="5">
        <v>2</v>
      </c>
      <c r="T17" s="6">
        <f t="shared" si="4"/>
        <v>21800</v>
      </c>
      <c r="U17" s="4">
        <v>1</v>
      </c>
      <c r="V17" s="5">
        <v>0</v>
      </c>
      <c r="W17" s="6">
        <f t="shared" si="5"/>
        <v>0</v>
      </c>
      <c r="X17" s="4">
        <v>1</v>
      </c>
      <c r="Y17" s="5">
        <v>0</v>
      </c>
      <c r="Z17" s="6">
        <f t="shared" si="6"/>
        <v>0</v>
      </c>
      <c r="AA17" s="4">
        <v>5</v>
      </c>
      <c r="AB17" s="5">
        <v>0</v>
      </c>
      <c r="AC17" s="6">
        <f t="shared" si="7"/>
        <v>0</v>
      </c>
    </row>
    <row r="18" spans="1:29" ht="16" customHeight="1" x14ac:dyDescent="0.3">
      <c r="A18" s="3" t="s">
        <v>40</v>
      </c>
      <c r="B18" s="4">
        <v>7</v>
      </c>
      <c r="C18" s="5">
        <v>1</v>
      </c>
      <c r="D18" s="4">
        <v>158</v>
      </c>
      <c r="E18" s="5">
        <v>1</v>
      </c>
      <c r="F18" s="5">
        <v>1</v>
      </c>
      <c r="G18" s="6">
        <f t="shared" si="0"/>
        <v>31500</v>
      </c>
      <c r="H18" s="4">
        <v>19</v>
      </c>
      <c r="I18" s="5">
        <v>1</v>
      </c>
      <c r="J18" s="6">
        <f t="shared" si="1"/>
        <v>31500</v>
      </c>
      <c r="K18" s="4">
        <v>100</v>
      </c>
      <c r="L18" s="5">
        <v>1</v>
      </c>
      <c r="M18" s="5">
        <v>1</v>
      </c>
      <c r="N18" s="6">
        <f t="shared" si="2"/>
        <v>6800</v>
      </c>
      <c r="O18" s="4">
        <v>50</v>
      </c>
      <c r="P18" s="5">
        <v>1</v>
      </c>
      <c r="Q18" s="6">
        <f t="shared" si="3"/>
        <v>13500</v>
      </c>
      <c r="R18" s="4">
        <v>42</v>
      </c>
      <c r="S18" s="5">
        <v>2</v>
      </c>
      <c r="T18" s="6">
        <f t="shared" si="4"/>
        <v>21800</v>
      </c>
      <c r="U18" s="4">
        <v>5</v>
      </c>
      <c r="V18" s="5">
        <v>1</v>
      </c>
      <c r="W18" s="6">
        <f t="shared" si="5"/>
        <v>3600</v>
      </c>
      <c r="X18" s="4">
        <v>19</v>
      </c>
      <c r="Y18" s="5">
        <v>1</v>
      </c>
      <c r="Z18" s="6">
        <f t="shared" si="6"/>
        <v>4400</v>
      </c>
      <c r="AA18" s="4">
        <v>9</v>
      </c>
      <c r="AB18" s="5">
        <v>1</v>
      </c>
      <c r="AC18" s="6">
        <f t="shared" si="7"/>
        <v>9800</v>
      </c>
    </row>
    <row r="19" spans="1:29" ht="16" customHeight="1" x14ac:dyDescent="0.3">
      <c r="A19" s="3" t="s">
        <v>41</v>
      </c>
      <c r="B19" s="4">
        <v>8</v>
      </c>
      <c r="C19" s="5">
        <v>1</v>
      </c>
      <c r="D19" s="4">
        <v>84</v>
      </c>
      <c r="E19" s="5">
        <v>1</v>
      </c>
      <c r="F19" s="5">
        <v>1</v>
      </c>
      <c r="G19" s="6">
        <f t="shared" si="0"/>
        <v>31500</v>
      </c>
      <c r="H19" s="4">
        <v>10</v>
      </c>
      <c r="I19" s="5">
        <v>0</v>
      </c>
      <c r="J19" s="6">
        <f t="shared" si="1"/>
        <v>0</v>
      </c>
      <c r="K19" s="4">
        <v>134</v>
      </c>
      <c r="L19" s="5">
        <v>1</v>
      </c>
      <c r="M19" s="5">
        <v>1</v>
      </c>
      <c r="N19" s="6">
        <f t="shared" si="2"/>
        <v>6800</v>
      </c>
      <c r="O19" s="4">
        <v>72</v>
      </c>
      <c r="P19" s="5">
        <v>1</v>
      </c>
      <c r="Q19" s="6">
        <f t="shared" si="3"/>
        <v>13500</v>
      </c>
      <c r="R19" s="4">
        <v>23</v>
      </c>
      <c r="S19" s="5">
        <v>2</v>
      </c>
      <c r="T19" s="6">
        <f t="shared" si="4"/>
        <v>21800</v>
      </c>
      <c r="U19" s="4">
        <v>33</v>
      </c>
      <c r="V19" s="5">
        <v>1</v>
      </c>
      <c r="W19" s="6">
        <f t="shared" si="5"/>
        <v>3600</v>
      </c>
      <c r="X19" s="4">
        <v>9</v>
      </c>
      <c r="Y19" s="5">
        <v>1</v>
      </c>
      <c r="Z19" s="6">
        <f t="shared" si="6"/>
        <v>4400</v>
      </c>
      <c r="AA19" s="4">
        <v>7</v>
      </c>
      <c r="AB19" s="5">
        <v>1</v>
      </c>
      <c r="AC19" s="6">
        <f t="shared" si="7"/>
        <v>9800</v>
      </c>
    </row>
    <row r="20" spans="1:29" ht="16" customHeight="1" x14ac:dyDescent="0.3">
      <c r="A20" s="3" t="s">
        <v>42</v>
      </c>
      <c r="B20" s="4">
        <v>10</v>
      </c>
      <c r="C20" s="5">
        <v>1</v>
      </c>
      <c r="D20" s="4">
        <v>32</v>
      </c>
      <c r="E20" s="5">
        <v>1</v>
      </c>
      <c r="F20" s="5">
        <v>1</v>
      </c>
      <c r="G20" s="6">
        <f t="shared" si="0"/>
        <v>31500</v>
      </c>
      <c r="H20" s="4">
        <v>4</v>
      </c>
      <c r="I20" s="5">
        <v>0</v>
      </c>
      <c r="J20" s="6">
        <f t="shared" si="1"/>
        <v>0</v>
      </c>
      <c r="K20" s="4">
        <v>10</v>
      </c>
      <c r="L20" s="5">
        <v>1</v>
      </c>
      <c r="M20" s="5">
        <v>0</v>
      </c>
      <c r="N20" s="6">
        <f t="shared" si="2"/>
        <v>0</v>
      </c>
      <c r="O20" s="4">
        <v>3</v>
      </c>
      <c r="P20" s="5">
        <v>0</v>
      </c>
      <c r="Q20" s="6">
        <f t="shared" si="3"/>
        <v>0</v>
      </c>
      <c r="R20" s="4">
        <v>1</v>
      </c>
      <c r="S20" s="5">
        <v>0</v>
      </c>
      <c r="T20" s="6">
        <f t="shared" si="4"/>
        <v>0</v>
      </c>
      <c r="U20" s="4">
        <v>11</v>
      </c>
      <c r="V20" s="5">
        <v>0</v>
      </c>
      <c r="W20" s="6">
        <f t="shared" si="5"/>
        <v>0</v>
      </c>
      <c r="X20" s="4">
        <v>0</v>
      </c>
      <c r="Y20" s="5">
        <v>0</v>
      </c>
      <c r="Z20" s="6">
        <f t="shared" si="6"/>
        <v>0</v>
      </c>
      <c r="AA20" s="4">
        <v>0</v>
      </c>
      <c r="AB20" s="5">
        <v>0</v>
      </c>
      <c r="AC20" s="6">
        <f t="shared" si="7"/>
        <v>0</v>
      </c>
    </row>
    <row r="21" spans="1:29" ht="16" customHeight="1" x14ac:dyDescent="0.3">
      <c r="A21" s="7" t="s">
        <v>43</v>
      </c>
      <c r="B21" s="8">
        <f>SUM(B15:B20)</f>
        <v>25</v>
      </c>
      <c r="C21" s="8">
        <f t="shared" ref="C21:AB21" si="10">SUM(C15:C20)</f>
        <v>3</v>
      </c>
      <c r="D21" s="8">
        <f t="shared" si="10"/>
        <v>345</v>
      </c>
      <c r="E21" s="8">
        <f t="shared" si="10"/>
        <v>6</v>
      </c>
      <c r="F21" s="8">
        <f t="shared" si="10"/>
        <v>4</v>
      </c>
      <c r="G21" s="9">
        <f t="shared" si="0"/>
        <v>126000</v>
      </c>
      <c r="H21" s="8">
        <f t="shared" si="10"/>
        <v>46</v>
      </c>
      <c r="I21" s="8">
        <f t="shared" si="10"/>
        <v>1</v>
      </c>
      <c r="J21" s="9">
        <f t="shared" si="1"/>
        <v>31500</v>
      </c>
      <c r="K21" s="8">
        <f t="shared" si="10"/>
        <v>283</v>
      </c>
      <c r="L21" s="8">
        <f t="shared" si="10"/>
        <v>6</v>
      </c>
      <c r="M21" s="8">
        <f t="shared" si="10"/>
        <v>2</v>
      </c>
      <c r="N21" s="9">
        <f t="shared" si="2"/>
        <v>13600</v>
      </c>
      <c r="O21" s="8">
        <f t="shared" si="10"/>
        <v>151</v>
      </c>
      <c r="P21" s="8">
        <f t="shared" si="10"/>
        <v>2</v>
      </c>
      <c r="Q21" s="9">
        <f t="shared" si="3"/>
        <v>27000</v>
      </c>
      <c r="R21" s="8">
        <f t="shared" si="10"/>
        <v>121</v>
      </c>
      <c r="S21" s="8">
        <f t="shared" si="10"/>
        <v>7</v>
      </c>
      <c r="T21" s="9">
        <f t="shared" si="4"/>
        <v>76300</v>
      </c>
      <c r="U21" s="8">
        <f t="shared" si="10"/>
        <v>50</v>
      </c>
      <c r="V21" s="8">
        <f t="shared" si="10"/>
        <v>2</v>
      </c>
      <c r="W21" s="9">
        <f t="shared" si="5"/>
        <v>7200</v>
      </c>
      <c r="X21" s="8">
        <f t="shared" si="10"/>
        <v>30</v>
      </c>
      <c r="Y21" s="8">
        <f t="shared" si="10"/>
        <v>2</v>
      </c>
      <c r="Z21" s="9">
        <f t="shared" si="6"/>
        <v>8800</v>
      </c>
      <c r="AA21" s="8">
        <f t="shared" si="10"/>
        <v>25</v>
      </c>
      <c r="AB21" s="8">
        <f t="shared" si="10"/>
        <v>2</v>
      </c>
      <c r="AC21" s="9">
        <f t="shared" si="7"/>
        <v>19600</v>
      </c>
    </row>
    <row r="22" spans="1:29" ht="16" customHeight="1" x14ac:dyDescent="0.3">
      <c r="A22" s="3" t="s">
        <v>44</v>
      </c>
      <c r="B22" s="4">
        <v>1</v>
      </c>
      <c r="C22" s="5">
        <v>1</v>
      </c>
      <c r="D22" s="4">
        <v>77</v>
      </c>
      <c r="E22" s="5">
        <v>1</v>
      </c>
      <c r="F22" s="5">
        <v>1</v>
      </c>
      <c r="G22" s="6">
        <f t="shared" si="0"/>
        <v>31500</v>
      </c>
      <c r="H22" s="4">
        <v>6</v>
      </c>
      <c r="I22" s="5">
        <v>0</v>
      </c>
      <c r="J22" s="6">
        <f t="shared" si="1"/>
        <v>0</v>
      </c>
      <c r="K22" s="4">
        <v>55</v>
      </c>
      <c r="L22" s="5">
        <v>1</v>
      </c>
      <c r="M22" s="5">
        <v>1</v>
      </c>
      <c r="N22" s="6">
        <f t="shared" si="2"/>
        <v>6800</v>
      </c>
      <c r="O22" s="4">
        <v>25</v>
      </c>
      <c r="P22" s="5">
        <v>1</v>
      </c>
      <c r="Q22" s="6">
        <f t="shared" si="3"/>
        <v>13500</v>
      </c>
      <c r="R22" s="4">
        <v>11</v>
      </c>
      <c r="S22" s="5">
        <v>1</v>
      </c>
      <c r="T22" s="6">
        <f t="shared" si="4"/>
        <v>10900</v>
      </c>
      <c r="U22" s="4">
        <v>18</v>
      </c>
      <c r="V22" s="5">
        <v>0</v>
      </c>
      <c r="W22" s="6">
        <f t="shared" si="5"/>
        <v>0</v>
      </c>
      <c r="X22" s="4">
        <v>1</v>
      </c>
      <c r="Y22" s="5">
        <v>0</v>
      </c>
      <c r="Z22" s="6">
        <f t="shared" si="6"/>
        <v>0</v>
      </c>
      <c r="AA22" s="4">
        <v>7</v>
      </c>
      <c r="AB22" s="5">
        <v>0</v>
      </c>
      <c r="AC22" s="6">
        <f t="shared" si="7"/>
        <v>0</v>
      </c>
    </row>
    <row r="23" spans="1:29" ht="16" customHeight="1" x14ac:dyDescent="0.3">
      <c r="A23" s="3" t="s">
        <v>45</v>
      </c>
      <c r="B23" s="4">
        <v>6</v>
      </c>
      <c r="C23" s="5">
        <v>1</v>
      </c>
      <c r="D23" s="4">
        <v>209</v>
      </c>
      <c r="E23" s="5">
        <v>1</v>
      </c>
      <c r="F23" s="5">
        <v>1</v>
      </c>
      <c r="G23" s="6">
        <f t="shared" si="0"/>
        <v>31500</v>
      </c>
      <c r="H23" s="4">
        <v>21</v>
      </c>
      <c r="I23" s="5">
        <v>1</v>
      </c>
      <c r="J23" s="6">
        <f t="shared" si="1"/>
        <v>31500</v>
      </c>
      <c r="K23" s="4">
        <v>755</v>
      </c>
      <c r="L23" s="5">
        <v>1</v>
      </c>
      <c r="M23" s="5">
        <v>1</v>
      </c>
      <c r="N23" s="6">
        <f t="shared" si="2"/>
        <v>6800</v>
      </c>
      <c r="O23" s="4">
        <v>28</v>
      </c>
      <c r="P23" s="5">
        <v>1</v>
      </c>
      <c r="Q23" s="6">
        <f t="shared" si="3"/>
        <v>13500</v>
      </c>
      <c r="R23" s="4">
        <v>139</v>
      </c>
      <c r="S23" s="5">
        <v>2</v>
      </c>
      <c r="T23" s="6">
        <f t="shared" si="4"/>
        <v>21800</v>
      </c>
      <c r="U23" s="4">
        <v>12</v>
      </c>
      <c r="V23" s="5">
        <v>1</v>
      </c>
      <c r="W23" s="6">
        <f t="shared" si="5"/>
        <v>3600</v>
      </c>
      <c r="X23" s="4">
        <v>53</v>
      </c>
      <c r="Y23" s="5">
        <v>1</v>
      </c>
      <c r="Z23" s="6">
        <f t="shared" si="6"/>
        <v>4400</v>
      </c>
      <c r="AA23" s="4">
        <v>28</v>
      </c>
      <c r="AB23" s="5">
        <v>2</v>
      </c>
      <c r="AC23" s="6">
        <f t="shared" si="7"/>
        <v>19600</v>
      </c>
    </row>
    <row r="24" spans="1:29" ht="16" customHeight="1" x14ac:dyDescent="0.3">
      <c r="A24" s="3" t="s">
        <v>46</v>
      </c>
      <c r="B24" s="4">
        <v>26</v>
      </c>
      <c r="C24" s="5">
        <v>1</v>
      </c>
      <c r="D24" s="4">
        <v>118</v>
      </c>
      <c r="E24" s="5">
        <v>1</v>
      </c>
      <c r="F24" s="5">
        <v>1</v>
      </c>
      <c r="G24" s="6">
        <f t="shared" si="0"/>
        <v>31500</v>
      </c>
      <c r="H24" s="4">
        <v>13</v>
      </c>
      <c r="I24" s="5">
        <v>1</v>
      </c>
      <c r="J24" s="6">
        <f t="shared" si="1"/>
        <v>31500</v>
      </c>
      <c r="K24" s="4">
        <v>23</v>
      </c>
      <c r="L24" s="5">
        <v>1</v>
      </c>
      <c r="M24" s="5">
        <v>0</v>
      </c>
      <c r="N24" s="6">
        <f t="shared" si="2"/>
        <v>0</v>
      </c>
      <c r="O24" s="4">
        <v>38</v>
      </c>
      <c r="P24" s="5">
        <v>1</v>
      </c>
      <c r="Q24" s="6">
        <f t="shared" si="3"/>
        <v>13500</v>
      </c>
      <c r="R24" s="4">
        <v>122</v>
      </c>
      <c r="S24" s="5">
        <v>2</v>
      </c>
      <c r="T24" s="6">
        <f t="shared" si="4"/>
        <v>21800</v>
      </c>
      <c r="U24" s="4">
        <v>0</v>
      </c>
      <c r="V24" s="5">
        <v>0</v>
      </c>
      <c r="W24" s="6">
        <f t="shared" si="5"/>
        <v>0</v>
      </c>
      <c r="X24" s="4">
        <v>4</v>
      </c>
      <c r="Y24" s="5">
        <v>1</v>
      </c>
      <c r="Z24" s="6">
        <f t="shared" si="6"/>
        <v>4400</v>
      </c>
      <c r="AA24" s="4">
        <v>17</v>
      </c>
      <c r="AB24" s="5">
        <v>0</v>
      </c>
      <c r="AC24" s="6">
        <f t="shared" si="7"/>
        <v>0</v>
      </c>
    </row>
    <row r="25" spans="1:29" ht="16" customHeight="1" x14ac:dyDescent="0.3">
      <c r="A25" s="3" t="s">
        <v>47</v>
      </c>
      <c r="B25" s="4">
        <v>18</v>
      </c>
      <c r="C25" s="5">
        <v>1</v>
      </c>
      <c r="D25" s="4">
        <v>72</v>
      </c>
      <c r="E25" s="5">
        <v>1</v>
      </c>
      <c r="F25" s="5">
        <v>1</v>
      </c>
      <c r="G25" s="6">
        <f t="shared" si="0"/>
        <v>31500</v>
      </c>
      <c r="H25" s="4">
        <v>9</v>
      </c>
      <c r="I25" s="5">
        <v>0</v>
      </c>
      <c r="J25" s="6">
        <f t="shared" si="1"/>
        <v>0</v>
      </c>
      <c r="K25" s="4">
        <v>17</v>
      </c>
      <c r="L25" s="5">
        <v>1</v>
      </c>
      <c r="M25" s="5">
        <v>0</v>
      </c>
      <c r="N25" s="6">
        <f t="shared" si="2"/>
        <v>0</v>
      </c>
      <c r="O25" s="4">
        <v>4</v>
      </c>
      <c r="P25" s="5">
        <v>0</v>
      </c>
      <c r="Q25" s="6">
        <f t="shared" si="3"/>
        <v>0</v>
      </c>
      <c r="R25" s="4">
        <v>4</v>
      </c>
      <c r="S25" s="5">
        <v>0</v>
      </c>
      <c r="T25" s="6">
        <f t="shared" si="4"/>
        <v>0</v>
      </c>
      <c r="U25" s="4">
        <v>38</v>
      </c>
      <c r="V25" s="5">
        <v>0</v>
      </c>
      <c r="W25" s="6">
        <f t="shared" si="5"/>
        <v>0</v>
      </c>
      <c r="X25" s="4">
        <v>1</v>
      </c>
      <c r="Y25" s="5">
        <v>0</v>
      </c>
      <c r="Z25" s="6">
        <f t="shared" si="6"/>
        <v>0</v>
      </c>
      <c r="AA25" s="4">
        <v>1</v>
      </c>
      <c r="AB25" s="5">
        <v>0</v>
      </c>
      <c r="AC25" s="6">
        <f t="shared" si="7"/>
        <v>0</v>
      </c>
    </row>
    <row r="26" spans="1:29" ht="16" customHeight="1" x14ac:dyDescent="0.3">
      <c r="A26" s="3" t="s">
        <v>48</v>
      </c>
      <c r="B26" s="4">
        <v>9</v>
      </c>
      <c r="C26" s="5">
        <v>1</v>
      </c>
      <c r="D26" s="4">
        <v>51</v>
      </c>
      <c r="E26" s="5">
        <v>1</v>
      </c>
      <c r="F26" s="5">
        <v>1</v>
      </c>
      <c r="G26" s="6">
        <f t="shared" si="0"/>
        <v>31500</v>
      </c>
      <c r="H26" s="4">
        <v>7</v>
      </c>
      <c r="I26" s="5">
        <v>0</v>
      </c>
      <c r="J26" s="6">
        <f t="shared" si="1"/>
        <v>0</v>
      </c>
      <c r="K26" s="4">
        <v>7</v>
      </c>
      <c r="L26" s="5">
        <v>1</v>
      </c>
      <c r="M26" s="5">
        <v>0</v>
      </c>
      <c r="N26" s="6">
        <f t="shared" si="2"/>
        <v>0</v>
      </c>
      <c r="O26" s="4">
        <v>19</v>
      </c>
      <c r="P26" s="5">
        <v>1</v>
      </c>
      <c r="Q26" s="6">
        <f t="shared" si="3"/>
        <v>13500</v>
      </c>
      <c r="R26" s="4">
        <v>14</v>
      </c>
      <c r="S26" s="5">
        <v>1</v>
      </c>
      <c r="T26" s="6">
        <f t="shared" si="4"/>
        <v>10900</v>
      </c>
      <c r="U26" s="4">
        <v>62</v>
      </c>
      <c r="V26" s="5">
        <v>1</v>
      </c>
      <c r="W26" s="6">
        <f t="shared" si="5"/>
        <v>3600</v>
      </c>
      <c r="X26" s="4">
        <v>3</v>
      </c>
      <c r="Y26" s="5">
        <v>0</v>
      </c>
      <c r="Z26" s="6">
        <f t="shared" si="6"/>
        <v>0</v>
      </c>
      <c r="AA26" s="4">
        <v>6</v>
      </c>
      <c r="AB26" s="5">
        <v>0</v>
      </c>
      <c r="AC26" s="6">
        <f t="shared" si="7"/>
        <v>0</v>
      </c>
    </row>
    <row r="27" spans="1:29" ht="16" customHeight="1" x14ac:dyDescent="0.3">
      <c r="A27" s="3" t="s">
        <v>49</v>
      </c>
      <c r="B27" s="4">
        <v>19</v>
      </c>
      <c r="C27" s="5">
        <v>1</v>
      </c>
      <c r="D27" s="4">
        <v>96</v>
      </c>
      <c r="E27" s="5">
        <v>1</v>
      </c>
      <c r="F27" s="5">
        <v>1</v>
      </c>
      <c r="G27" s="6">
        <f t="shared" si="0"/>
        <v>31500</v>
      </c>
      <c r="H27" s="4">
        <v>12</v>
      </c>
      <c r="I27" s="5">
        <v>1</v>
      </c>
      <c r="J27" s="6">
        <f t="shared" si="1"/>
        <v>31500</v>
      </c>
      <c r="K27" s="4">
        <v>78</v>
      </c>
      <c r="L27" s="5">
        <v>1</v>
      </c>
      <c r="M27" s="5">
        <v>1</v>
      </c>
      <c r="N27" s="6">
        <f t="shared" si="2"/>
        <v>6800</v>
      </c>
      <c r="O27" s="4">
        <v>46</v>
      </c>
      <c r="P27" s="5">
        <v>1</v>
      </c>
      <c r="Q27" s="6">
        <f t="shared" si="3"/>
        <v>13500</v>
      </c>
      <c r="R27" s="4">
        <v>20</v>
      </c>
      <c r="S27" s="5">
        <v>2</v>
      </c>
      <c r="T27" s="6">
        <f t="shared" si="4"/>
        <v>21800</v>
      </c>
      <c r="U27" s="4">
        <v>1</v>
      </c>
      <c r="V27" s="5">
        <v>0</v>
      </c>
      <c r="W27" s="6">
        <f t="shared" si="5"/>
        <v>0</v>
      </c>
      <c r="X27" s="4">
        <v>2</v>
      </c>
      <c r="Y27" s="5">
        <v>0</v>
      </c>
      <c r="Z27" s="6">
        <f t="shared" si="6"/>
        <v>0</v>
      </c>
      <c r="AA27" s="4">
        <v>11</v>
      </c>
      <c r="AB27" s="5">
        <v>1</v>
      </c>
      <c r="AC27" s="6">
        <f t="shared" si="7"/>
        <v>9800</v>
      </c>
    </row>
    <row r="28" spans="1:29" ht="16" customHeight="1" x14ac:dyDescent="0.3">
      <c r="A28" s="3" t="s">
        <v>50</v>
      </c>
      <c r="B28" s="4">
        <v>2</v>
      </c>
      <c r="C28" s="5">
        <v>1</v>
      </c>
      <c r="D28" s="4">
        <v>69</v>
      </c>
      <c r="E28" s="5">
        <v>1</v>
      </c>
      <c r="F28" s="5">
        <v>1</v>
      </c>
      <c r="G28" s="6">
        <f t="shared" si="0"/>
        <v>31500</v>
      </c>
      <c r="H28" s="4">
        <v>9</v>
      </c>
      <c r="I28" s="5">
        <v>0</v>
      </c>
      <c r="J28" s="6">
        <f t="shared" si="1"/>
        <v>0</v>
      </c>
      <c r="K28" s="4">
        <v>29</v>
      </c>
      <c r="L28" s="5">
        <v>1</v>
      </c>
      <c r="M28" s="5">
        <v>1</v>
      </c>
      <c r="N28" s="6">
        <f t="shared" si="2"/>
        <v>6800</v>
      </c>
      <c r="O28" s="4">
        <v>37</v>
      </c>
      <c r="P28" s="5">
        <v>1</v>
      </c>
      <c r="Q28" s="6">
        <f t="shared" si="3"/>
        <v>13500</v>
      </c>
      <c r="R28" s="4">
        <v>13</v>
      </c>
      <c r="S28" s="5">
        <v>1</v>
      </c>
      <c r="T28" s="6">
        <f t="shared" si="4"/>
        <v>10900</v>
      </c>
      <c r="U28" s="4">
        <v>18</v>
      </c>
      <c r="V28" s="5">
        <v>1</v>
      </c>
      <c r="W28" s="6">
        <f t="shared" si="5"/>
        <v>3600</v>
      </c>
      <c r="X28" s="4">
        <v>12</v>
      </c>
      <c r="Y28" s="5">
        <v>1</v>
      </c>
      <c r="Z28" s="6">
        <f t="shared" si="6"/>
        <v>4400</v>
      </c>
      <c r="AA28" s="4">
        <v>9</v>
      </c>
      <c r="AB28" s="5">
        <v>1</v>
      </c>
      <c r="AC28" s="6">
        <f t="shared" si="7"/>
        <v>9800</v>
      </c>
    </row>
    <row r="29" spans="1:29" ht="16" customHeight="1" x14ac:dyDescent="0.3">
      <c r="A29" s="3" t="s">
        <v>51</v>
      </c>
      <c r="B29" s="4">
        <v>11</v>
      </c>
      <c r="C29" s="5">
        <v>1</v>
      </c>
      <c r="D29" s="4">
        <v>100</v>
      </c>
      <c r="E29" s="5">
        <v>1</v>
      </c>
      <c r="F29" s="5">
        <v>1</v>
      </c>
      <c r="G29" s="6">
        <f t="shared" si="0"/>
        <v>31500</v>
      </c>
      <c r="H29" s="4">
        <v>13</v>
      </c>
      <c r="I29" s="5">
        <v>0</v>
      </c>
      <c r="J29" s="6">
        <f t="shared" si="1"/>
        <v>0</v>
      </c>
      <c r="K29" s="4">
        <v>22</v>
      </c>
      <c r="L29" s="5">
        <v>1</v>
      </c>
      <c r="M29" s="5">
        <v>0</v>
      </c>
      <c r="N29" s="6">
        <f t="shared" si="2"/>
        <v>0</v>
      </c>
      <c r="O29" s="4">
        <v>15</v>
      </c>
      <c r="P29" s="5">
        <v>0</v>
      </c>
      <c r="Q29" s="6">
        <f t="shared" si="3"/>
        <v>0</v>
      </c>
      <c r="R29" s="4">
        <v>13</v>
      </c>
      <c r="S29" s="5">
        <v>1</v>
      </c>
      <c r="T29" s="6">
        <f t="shared" si="4"/>
        <v>10900</v>
      </c>
      <c r="U29" s="4">
        <v>21</v>
      </c>
      <c r="V29" s="5">
        <v>1</v>
      </c>
      <c r="W29" s="6">
        <f t="shared" si="5"/>
        <v>3600</v>
      </c>
      <c r="X29" s="4">
        <v>4</v>
      </c>
      <c r="Y29" s="5">
        <v>1</v>
      </c>
      <c r="Z29" s="6">
        <f t="shared" si="6"/>
        <v>4400</v>
      </c>
      <c r="AA29" s="4">
        <v>5</v>
      </c>
      <c r="AB29" s="5">
        <v>0</v>
      </c>
      <c r="AC29" s="6">
        <f t="shared" si="7"/>
        <v>0</v>
      </c>
    </row>
    <row r="30" spans="1:29" ht="16" customHeight="1" x14ac:dyDescent="0.3">
      <c r="A30" s="7" t="s">
        <v>52</v>
      </c>
      <c r="B30" s="8">
        <f>SUM(B22:B29)</f>
        <v>92</v>
      </c>
      <c r="C30" s="8">
        <f t="shared" ref="C30:AB30" si="11">SUM(C22:C29)</f>
        <v>8</v>
      </c>
      <c r="D30" s="8">
        <f t="shared" si="11"/>
        <v>792</v>
      </c>
      <c r="E30" s="8">
        <f t="shared" si="11"/>
        <v>8</v>
      </c>
      <c r="F30" s="8">
        <f t="shared" si="11"/>
        <v>8</v>
      </c>
      <c r="G30" s="9">
        <f t="shared" si="0"/>
        <v>252000</v>
      </c>
      <c r="H30" s="8">
        <f t="shared" si="11"/>
        <v>90</v>
      </c>
      <c r="I30" s="8">
        <f t="shared" si="11"/>
        <v>3</v>
      </c>
      <c r="J30" s="9">
        <f t="shared" si="1"/>
        <v>94500</v>
      </c>
      <c r="K30" s="8">
        <f t="shared" si="11"/>
        <v>986</v>
      </c>
      <c r="L30" s="8">
        <f t="shared" si="11"/>
        <v>8</v>
      </c>
      <c r="M30" s="8">
        <f t="shared" si="11"/>
        <v>4</v>
      </c>
      <c r="N30" s="9">
        <f t="shared" si="2"/>
        <v>27200</v>
      </c>
      <c r="O30" s="8">
        <f t="shared" si="11"/>
        <v>212</v>
      </c>
      <c r="P30" s="8">
        <f t="shared" si="11"/>
        <v>6</v>
      </c>
      <c r="Q30" s="9">
        <f t="shared" si="3"/>
        <v>81000</v>
      </c>
      <c r="R30" s="8">
        <f t="shared" si="11"/>
        <v>336</v>
      </c>
      <c r="S30" s="8">
        <f t="shared" si="11"/>
        <v>10</v>
      </c>
      <c r="T30" s="9">
        <f t="shared" si="4"/>
        <v>109000</v>
      </c>
      <c r="U30" s="8">
        <f t="shared" si="11"/>
        <v>170</v>
      </c>
      <c r="V30" s="8">
        <f t="shared" si="11"/>
        <v>4</v>
      </c>
      <c r="W30" s="9">
        <f t="shared" si="5"/>
        <v>14400</v>
      </c>
      <c r="X30" s="8">
        <f t="shared" si="11"/>
        <v>80</v>
      </c>
      <c r="Y30" s="8">
        <f t="shared" si="11"/>
        <v>4</v>
      </c>
      <c r="Z30" s="9">
        <f t="shared" si="6"/>
        <v>17600</v>
      </c>
      <c r="AA30" s="8">
        <f t="shared" si="11"/>
        <v>84</v>
      </c>
      <c r="AB30" s="8">
        <f t="shared" si="11"/>
        <v>4</v>
      </c>
      <c r="AC30" s="9">
        <f t="shared" si="7"/>
        <v>39200</v>
      </c>
    </row>
    <row r="31" spans="1:29" ht="16" customHeight="1" x14ac:dyDescent="0.3">
      <c r="A31" s="3" t="s">
        <v>53</v>
      </c>
      <c r="B31" s="4">
        <v>31</v>
      </c>
      <c r="C31" s="5">
        <v>1</v>
      </c>
      <c r="D31" s="4">
        <v>129</v>
      </c>
      <c r="E31" s="5">
        <v>1</v>
      </c>
      <c r="F31" s="5">
        <v>1</v>
      </c>
      <c r="G31" s="6">
        <f t="shared" si="0"/>
        <v>31500</v>
      </c>
      <c r="H31" s="4">
        <v>16</v>
      </c>
      <c r="I31" s="5">
        <v>1</v>
      </c>
      <c r="J31" s="6">
        <f t="shared" si="1"/>
        <v>31500</v>
      </c>
      <c r="K31" s="4">
        <v>208</v>
      </c>
      <c r="L31" s="5">
        <v>1</v>
      </c>
      <c r="M31" s="5">
        <v>1</v>
      </c>
      <c r="N31" s="6">
        <f t="shared" si="2"/>
        <v>6800</v>
      </c>
      <c r="O31" s="4">
        <v>76</v>
      </c>
      <c r="P31" s="5">
        <v>1</v>
      </c>
      <c r="Q31" s="6">
        <f t="shared" si="3"/>
        <v>13500</v>
      </c>
      <c r="R31" s="4">
        <v>52</v>
      </c>
      <c r="S31" s="5">
        <v>2</v>
      </c>
      <c r="T31" s="6">
        <f t="shared" si="4"/>
        <v>21800</v>
      </c>
      <c r="U31" s="4">
        <v>86</v>
      </c>
      <c r="V31" s="5">
        <v>1</v>
      </c>
      <c r="W31" s="6">
        <f t="shared" si="5"/>
        <v>3600</v>
      </c>
      <c r="X31" s="4">
        <v>32</v>
      </c>
      <c r="Y31" s="5">
        <v>1</v>
      </c>
      <c r="Z31" s="6">
        <f t="shared" si="6"/>
        <v>4400</v>
      </c>
      <c r="AA31" s="4">
        <v>15</v>
      </c>
      <c r="AB31" s="5">
        <v>1</v>
      </c>
      <c r="AC31" s="6">
        <f t="shared" si="7"/>
        <v>9800</v>
      </c>
    </row>
    <row r="32" spans="1:29" ht="16" customHeight="1" x14ac:dyDescent="0.3">
      <c r="A32" s="3" t="s">
        <v>54</v>
      </c>
      <c r="B32" s="4">
        <v>31</v>
      </c>
      <c r="C32" s="5">
        <v>1</v>
      </c>
      <c r="D32" s="4">
        <v>100</v>
      </c>
      <c r="E32" s="5">
        <v>1</v>
      </c>
      <c r="F32" s="5">
        <v>1</v>
      </c>
      <c r="G32" s="6">
        <f t="shared" si="0"/>
        <v>31500</v>
      </c>
      <c r="H32" s="4">
        <v>22</v>
      </c>
      <c r="I32" s="5">
        <v>1</v>
      </c>
      <c r="J32" s="6">
        <f t="shared" si="1"/>
        <v>31500</v>
      </c>
      <c r="K32" s="4">
        <v>110</v>
      </c>
      <c r="L32" s="5">
        <v>1</v>
      </c>
      <c r="M32" s="5">
        <v>1</v>
      </c>
      <c r="N32" s="6">
        <f t="shared" si="2"/>
        <v>6800</v>
      </c>
      <c r="O32" s="4">
        <v>57</v>
      </c>
      <c r="P32" s="5">
        <v>1</v>
      </c>
      <c r="Q32" s="6">
        <f t="shared" si="3"/>
        <v>13500</v>
      </c>
      <c r="R32" s="4">
        <v>39</v>
      </c>
      <c r="S32" s="5">
        <v>2</v>
      </c>
      <c r="T32" s="6">
        <f t="shared" si="4"/>
        <v>21800</v>
      </c>
      <c r="U32" s="4">
        <v>47</v>
      </c>
      <c r="V32" s="5">
        <v>1</v>
      </c>
      <c r="W32" s="6">
        <f t="shared" si="5"/>
        <v>3600</v>
      </c>
      <c r="X32" s="4">
        <v>18</v>
      </c>
      <c r="Y32" s="5">
        <v>1</v>
      </c>
      <c r="Z32" s="6">
        <f t="shared" si="6"/>
        <v>4400</v>
      </c>
      <c r="AA32" s="4">
        <v>9</v>
      </c>
      <c r="AB32" s="5">
        <v>1</v>
      </c>
      <c r="AC32" s="6">
        <f t="shared" si="7"/>
        <v>9800</v>
      </c>
    </row>
    <row r="33" spans="1:29" ht="16" customHeight="1" x14ac:dyDescent="0.3">
      <c r="A33" s="3" t="s">
        <v>55</v>
      </c>
      <c r="B33" s="4">
        <v>27</v>
      </c>
      <c r="C33" s="5">
        <v>1</v>
      </c>
      <c r="D33" s="4">
        <v>108</v>
      </c>
      <c r="E33" s="5">
        <v>1</v>
      </c>
      <c r="F33" s="5">
        <v>1</v>
      </c>
      <c r="G33" s="6">
        <f t="shared" si="0"/>
        <v>31500</v>
      </c>
      <c r="H33" s="4">
        <v>13</v>
      </c>
      <c r="I33" s="5">
        <v>1</v>
      </c>
      <c r="J33" s="6">
        <f t="shared" si="1"/>
        <v>31500</v>
      </c>
      <c r="K33" s="4">
        <v>263</v>
      </c>
      <c r="L33" s="5">
        <v>1</v>
      </c>
      <c r="M33" s="5">
        <v>1</v>
      </c>
      <c r="N33" s="6">
        <f t="shared" si="2"/>
        <v>6800</v>
      </c>
      <c r="O33" s="4">
        <v>123</v>
      </c>
      <c r="P33" s="5">
        <v>1</v>
      </c>
      <c r="Q33" s="6">
        <f t="shared" si="3"/>
        <v>13500</v>
      </c>
      <c r="R33" s="4">
        <v>31</v>
      </c>
      <c r="S33" s="5">
        <v>2</v>
      </c>
      <c r="T33" s="6">
        <f t="shared" si="4"/>
        <v>21800</v>
      </c>
      <c r="U33" s="4">
        <v>87</v>
      </c>
      <c r="V33" s="5">
        <v>1</v>
      </c>
      <c r="W33" s="6">
        <f t="shared" si="5"/>
        <v>3600</v>
      </c>
      <c r="X33" s="4">
        <v>30</v>
      </c>
      <c r="Y33" s="5">
        <v>2</v>
      </c>
      <c r="Z33" s="6">
        <f t="shared" si="6"/>
        <v>8800</v>
      </c>
      <c r="AA33" s="4">
        <v>9</v>
      </c>
      <c r="AB33" s="5">
        <v>1</v>
      </c>
      <c r="AC33" s="6">
        <f t="shared" si="7"/>
        <v>9800</v>
      </c>
    </row>
    <row r="34" spans="1:29" ht="16" customHeight="1" x14ac:dyDescent="0.3">
      <c r="A34" s="3" t="s">
        <v>56</v>
      </c>
      <c r="B34" s="4">
        <v>21</v>
      </c>
      <c r="C34" s="5">
        <v>1</v>
      </c>
      <c r="D34" s="4">
        <v>49</v>
      </c>
      <c r="E34" s="5">
        <v>1</v>
      </c>
      <c r="F34" s="5">
        <v>1</v>
      </c>
      <c r="G34" s="6">
        <f t="shared" si="0"/>
        <v>31500</v>
      </c>
      <c r="H34" s="4">
        <v>8</v>
      </c>
      <c r="I34" s="5">
        <v>0</v>
      </c>
      <c r="J34" s="6">
        <f t="shared" si="1"/>
        <v>0</v>
      </c>
      <c r="K34" s="4">
        <v>24</v>
      </c>
      <c r="L34" s="5">
        <v>1</v>
      </c>
      <c r="M34" s="5">
        <v>0</v>
      </c>
      <c r="N34" s="6">
        <f t="shared" si="2"/>
        <v>0</v>
      </c>
      <c r="O34" s="4">
        <v>29</v>
      </c>
      <c r="P34" s="5">
        <v>0</v>
      </c>
      <c r="Q34" s="6">
        <f t="shared" si="3"/>
        <v>0</v>
      </c>
      <c r="R34" s="4">
        <v>26</v>
      </c>
      <c r="S34" s="5">
        <v>2</v>
      </c>
      <c r="T34" s="6">
        <f t="shared" si="4"/>
        <v>21800</v>
      </c>
      <c r="U34" s="4">
        <v>9</v>
      </c>
      <c r="V34" s="5">
        <v>1</v>
      </c>
      <c r="W34" s="6">
        <f t="shared" si="5"/>
        <v>3600</v>
      </c>
      <c r="X34" s="4">
        <v>4</v>
      </c>
      <c r="Y34" s="5">
        <v>1</v>
      </c>
      <c r="Z34" s="6">
        <f t="shared" si="6"/>
        <v>4400</v>
      </c>
      <c r="AA34" s="4">
        <v>5</v>
      </c>
      <c r="AB34" s="5">
        <v>0</v>
      </c>
      <c r="AC34" s="6">
        <f t="shared" si="7"/>
        <v>0</v>
      </c>
    </row>
    <row r="35" spans="1:29" ht="16" customHeight="1" x14ac:dyDescent="0.3">
      <c r="A35" s="3" t="s">
        <v>57</v>
      </c>
      <c r="B35" s="4">
        <v>32</v>
      </c>
      <c r="C35" s="5">
        <v>1</v>
      </c>
      <c r="D35" s="4">
        <v>163</v>
      </c>
      <c r="E35" s="5">
        <v>1</v>
      </c>
      <c r="F35" s="5">
        <v>1</v>
      </c>
      <c r="G35" s="6">
        <f t="shared" si="0"/>
        <v>31500</v>
      </c>
      <c r="H35" s="4">
        <v>33</v>
      </c>
      <c r="I35" s="5">
        <v>1</v>
      </c>
      <c r="J35" s="6">
        <f t="shared" si="1"/>
        <v>31500</v>
      </c>
      <c r="K35" s="4">
        <v>250</v>
      </c>
      <c r="L35" s="5">
        <v>1</v>
      </c>
      <c r="M35" s="5">
        <v>1</v>
      </c>
      <c r="N35" s="6">
        <f t="shared" si="2"/>
        <v>6800</v>
      </c>
      <c r="O35" s="4">
        <v>86</v>
      </c>
      <c r="P35" s="5">
        <v>1</v>
      </c>
      <c r="Q35" s="6">
        <f t="shared" si="3"/>
        <v>13500</v>
      </c>
      <c r="R35" s="4">
        <v>77</v>
      </c>
      <c r="S35" s="5">
        <v>2</v>
      </c>
      <c r="T35" s="6">
        <f t="shared" si="4"/>
        <v>21800</v>
      </c>
      <c r="U35" s="4">
        <v>43</v>
      </c>
      <c r="V35" s="5">
        <v>1</v>
      </c>
      <c r="W35" s="6">
        <f t="shared" si="5"/>
        <v>3600</v>
      </c>
      <c r="X35" s="4">
        <v>15</v>
      </c>
      <c r="Y35" s="5">
        <v>1</v>
      </c>
      <c r="Z35" s="6">
        <f t="shared" si="6"/>
        <v>4400</v>
      </c>
      <c r="AA35" s="4">
        <v>11</v>
      </c>
      <c r="AB35" s="5">
        <v>0</v>
      </c>
      <c r="AC35" s="6">
        <f t="shared" si="7"/>
        <v>0</v>
      </c>
    </row>
    <row r="36" spans="1:29" ht="16" customHeight="1" x14ac:dyDescent="0.3">
      <c r="A36" s="3" t="s">
        <v>58</v>
      </c>
      <c r="B36" s="4">
        <v>35</v>
      </c>
      <c r="C36" s="5">
        <v>1</v>
      </c>
      <c r="D36" s="4">
        <v>74</v>
      </c>
      <c r="E36" s="5">
        <v>1</v>
      </c>
      <c r="F36" s="5">
        <v>1</v>
      </c>
      <c r="G36" s="6">
        <f t="shared" si="0"/>
        <v>31500</v>
      </c>
      <c r="H36" s="4">
        <v>6</v>
      </c>
      <c r="I36" s="5">
        <v>0</v>
      </c>
      <c r="J36" s="6">
        <f t="shared" si="1"/>
        <v>0</v>
      </c>
      <c r="K36" s="4">
        <v>38</v>
      </c>
      <c r="L36" s="5">
        <v>1</v>
      </c>
      <c r="M36" s="5">
        <v>1</v>
      </c>
      <c r="N36" s="6">
        <f t="shared" si="2"/>
        <v>6800</v>
      </c>
      <c r="O36" s="4">
        <v>36</v>
      </c>
      <c r="P36" s="5">
        <v>1</v>
      </c>
      <c r="Q36" s="6">
        <f t="shared" si="3"/>
        <v>13500</v>
      </c>
      <c r="R36" s="4">
        <v>45</v>
      </c>
      <c r="S36" s="5">
        <v>2</v>
      </c>
      <c r="T36" s="6">
        <f t="shared" si="4"/>
        <v>21800</v>
      </c>
      <c r="U36" s="4">
        <v>65</v>
      </c>
      <c r="V36" s="5">
        <v>0</v>
      </c>
      <c r="W36" s="6">
        <f t="shared" si="5"/>
        <v>0</v>
      </c>
      <c r="X36" s="4">
        <v>8</v>
      </c>
      <c r="Y36" s="5">
        <v>1</v>
      </c>
      <c r="Z36" s="6">
        <f t="shared" si="6"/>
        <v>4400</v>
      </c>
      <c r="AA36" s="4">
        <v>8</v>
      </c>
      <c r="AB36" s="5">
        <v>0</v>
      </c>
      <c r="AC36" s="6">
        <f t="shared" si="7"/>
        <v>0</v>
      </c>
    </row>
    <row r="37" spans="1:29" ht="16" customHeight="1" x14ac:dyDescent="0.3">
      <c r="A37" s="7" t="s">
        <v>59</v>
      </c>
      <c r="B37" s="8">
        <f>SUM(B31:B36)</f>
        <v>177</v>
      </c>
      <c r="C37" s="8">
        <f t="shared" ref="C37:AB37" si="12">SUM(C31:C36)</f>
        <v>6</v>
      </c>
      <c r="D37" s="8">
        <f t="shared" si="12"/>
        <v>623</v>
      </c>
      <c r="E37" s="8">
        <f t="shared" si="12"/>
        <v>6</v>
      </c>
      <c r="F37" s="8">
        <f t="shared" si="12"/>
        <v>6</v>
      </c>
      <c r="G37" s="9">
        <f t="shared" si="0"/>
        <v>189000</v>
      </c>
      <c r="H37" s="8">
        <f t="shared" si="12"/>
        <v>98</v>
      </c>
      <c r="I37" s="8">
        <f t="shared" si="12"/>
        <v>4</v>
      </c>
      <c r="J37" s="9">
        <f t="shared" si="1"/>
        <v>126000</v>
      </c>
      <c r="K37" s="8">
        <f t="shared" si="12"/>
        <v>893</v>
      </c>
      <c r="L37" s="8">
        <f t="shared" si="12"/>
        <v>6</v>
      </c>
      <c r="M37" s="8">
        <f t="shared" si="12"/>
        <v>5</v>
      </c>
      <c r="N37" s="9">
        <f t="shared" si="2"/>
        <v>34000</v>
      </c>
      <c r="O37" s="8">
        <f t="shared" si="12"/>
        <v>407</v>
      </c>
      <c r="P37" s="8">
        <f t="shared" si="12"/>
        <v>5</v>
      </c>
      <c r="Q37" s="9">
        <f t="shared" si="3"/>
        <v>67500</v>
      </c>
      <c r="R37" s="8">
        <f t="shared" si="12"/>
        <v>270</v>
      </c>
      <c r="S37" s="8">
        <f t="shared" si="12"/>
        <v>12</v>
      </c>
      <c r="T37" s="9">
        <f t="shared" si="4"/>
        <v>130800</v>
      </c>
      <c r="U37" s="8">
        <f t="shared" si="12"/>
        <v>337</v>
      </c>
      <c r="V37" s="8">
        <f t="shared" si="12"/>
        <v>5</v>
      </c>
      <c r="W37" s="9">
        <f t="shared" si="5"/>
        <v>18000</v>
      </c>
      <c r="X37" s="8">
        <f t="shared" si="12"/>
        <v>107</v>
      </c>
      <c r="Y37" s="8">
        <f t="shared" si="12"/>
        <v>7</v>
      </c>
      <c r="Z37" s="9">
        <f t="shared" si="6"/>
        <v>30800</v>
      </c>
      <c r="AA37" s="8">
        <f t="shared" si="12"/>
        <v>57</v>
      </c>
      <c r="AB37" s="8">
        <f t="shared" si="12"/>
        <v>3</v>
      </c>
      <c r="AC37" s="9">
        <f t="shared" si="7"/>
        <v>29400</v>
      </c>
    </row>
    <row r="38" spans="1:29" ht="16" customHeight="1" x14ac:dyDescent="0.3">
      <c r="A38" s="3" t="s">
        <v>60</v>
      </c>
      <c r="B38" s="4">
        <v>4</v>
      </c>
      <c r="C38" s="5">
        <v>1</v>
      </c>
      <c r="D38" s="4">
        <v>45</v>
      </c>
      <c r="E38" s="5">
        <v>1</v>
      </c>
      <c r="F38" s="5">
        <v>1</v>
      </c>
      <c r="G38" s="6">
        <f t="shared" si="0"/>
        <v>31500</v>
      </c>
      <c r="H38" s="4">
        <v>11</v>
      </c>
      <c r="I38" s="5">
        <v>1</v>
      </c>
      <c r="J38" s="6">
        <f t="shared" si="1"/>
        <v>31500</v>
      </c>
      <c r="K38" s="4">
        <v>3</v>
      </c>
      <c r="L38" s="5">
        <v>1</v>
      </c>
      <c r="M38" s="5">
        <v>0</v>
      </c>
      <c r="N38" s="6">
        <f t="shared" si="2"/>
        <v>0</v>
      </c>
      <c r="O38" s="4">
        <v>6</v>
      </c>
      <c r="P38" s="5">
        <v>0</v>
      </c>
      <c r="Q38" s="6">
        <f t="shared" si="3"/>
        <v>0</v>
      </c>
      <c r="R38" s="4">
        <v>15</v>
      </c>
      <c r="S38" s="5">
        <v>1</v>
      </c>
      <c r="T38" s="6">
        <f t="shared" si="4"/>
        <v>10900</v>
      </c>
      <c r="U38" s="4">
        <v>36</v>
      </c>
      <c r="V38" s="5">
        <v>0</v>
      </c>
      <c r="W38" s="6">
        <f t="shared" si="5"/>
        <v>0</v>
      </c>
      <c r="X38" s="4">
        <v>0</v>
      </c>
      <c r="Y38" s="5">
        <v>0</v>
      </c>
      <c r="Z38" s="6">
        <f t="shared" si="6"/>
        <v>0</v>
      </c>
      <c r="AA38" s="4">
        <v>0</v>
      </c>
      <c r="AB38" s="5">
        <v>0</v>
      </c>
      <c r="AC38" s="6">
        <f t="shared" si="7"/>
        <v>0</v>
      </c>
    </row>
    <row r="39" spans="1:29" ht="16" customHeight="1" x14ac:dyDescent="0.3">
      <c r="A39" s="3" t="s">
        <v>61</v>
      </c>
      <c r="B39" s="4">
        <v>10</v>
      </c>
      <c r="C39" s="5">
        <v>1</v>
      </c>
      <c r="D39" s="4">
        <v>98</v>
      </c>
      <c r="E39" s="5">
        <v>1</v>
      </c>
      <c r="F39" s="5">
        <v>1</v>
      </c>
      <c r="G39" s="6">
        <f t="shared" si="0"/>
        <v>31500</v>
      </c>
      <c r="H39" s="4">
        <v>24</v>
      </c>
      <c r="I39" s="5">
        <v>1</v>
      </c>
      <c r="J39" s="6">
        <f t="shared" si="1"/>
        <v>31500</v>
      </c>
      <c r="K39" s="4">
        <v>12</v>
      </c>
      <c r="L39" s="5">
        <v>1</v>
      </c>
      <c r="M39" s="5">
        <v>0</v>
      </c>
      <c r="N39" s="6">
        <f t="shared" si="2"/>
        <v>0</v>
      </c>
      <c r="O39" s="4">
        <v>25</v>
      </c>
      <c r="P39" s="5">
        <v>0</v>
      </c>
      <c r="Q39" s="6">
        <f t="shared" si="3"/>
        <v>0</v>
      </c>
      <c r="R39" s="4">
        <v>24</v>
      </c>
      <c r="S39" s="5">
        <v>2</v>
      </c>
      <c r="T39" s="6">
        <f t="shared" si="4"/>
        <v>21800</v>
      </c>
      <c r="U39" s="4">
        <v>93</v>
      </c>
      <c r="V39" s="5">
        <v>0</v>
      </c>
      <c r="W39" s="6">
        <f t="shared" si="5"/>
        <v>0</v>
      </c>
      <c r="X39" s="4">
        <v>0</v>
      </c>
      <c r="Y39" s="5">
        <v>0</v>
      </c>
      <c r="Z39" s="6">
        <f t="shared" si="6"/>
        <v>0</v>
      </c>
      <c r="AA39" s="4">
        <v>6</v>
      </c>
      <c r="AB39" s="5">
        <v>1</v>
      </c>
      <c r="AC39" s="6">
        <f t="shared" si="7"/>
        <v>9800</v>
      </c>
    </row>
    <row r="40" spans="1:29" ht="16" customHeight="1" x14ac:dyDescent="0.3">
      <c r="A40" s="3" t="s">
        <v>62</v>
      </c>
      <c r="B40" s="4">
        <v>7</v>
      </c>
      <c r="C40" s="5">
        <v>1</v>
      </c>
      <c r="D40" s="4">
        <v>39</v>
      </c>
      <c r="E40" s="5">
        <v>1</v>
      </c>
      <c r="F40" s="5">
        <v>1</v>
      </c>
      <c r="G40" s="6">
        <f t="shared" si="0"/>
        <v>31500</v>
      </c>
      <c r="H40" s="4">
        <v>4</v>
      </c>
      <c r="I40" s="5">
        <v>0</v>
      </c>
      <c r="J40" s="6">
        <f t="shared" si="1"/>
        <v>0</v>
      </c>
      <c r="K40" s="4">
        <v>16</v>
      </c>
      <c r="L40" s="5">
        <v>1</v>
      </c>
      <c r="M40" s="5">
        <v>0</v>
      </c>
      <c r="N40" s="6">
        <f t="shared" si="2"/>
        <v>0</v>
      </c>
      <c r="O40" s="4">
        <v>19</v>
      </c>
      <c r="P40" s="5">
        <v>0</v>
      </c>
      <c r="Q40" s="6">
        <f t="shared" si="3"/>
        <v>0</v>
      </c>
      <c r="R40" s="4">
        <v>8</v>
      </c>
      <c r="S40" s="5">
        <v>1</v>
      </c>
      <c r="T40" s="6">
        <f t="shared" si="4"/>
        <v>10900</v>
      </c>
      <c r="U40" s="4">
        <v>12</v>
      </c>
      <c r="V40" s="5">
        <v>1</v>
      </c>
      <c r="W40" s="6">
        <f t="shared" si="5"/>
        <v>3600</v>
      </c>
      <c r="X40" s="4">
        <v>1</v>
      </c>
      <c r="Y40" s="5">
        <v>0</v>
      </c>
      <c r="Z40" s="6">
        <f t="shared" si="6"/>
        <v>0</v>
      </c>
      <c r="AA40" s="4">
        <v>1</v>
      </c>
      <c r="AB40" s="5">
        <v>0</v>
      </c>
      <c r="AC40" s="6">
        <f t="shared" si="7"/>
        <v>0</v>
      </c>
    </row>
    <row r="41" spans="1:29" ht="16" customHeight="1" x14ac:dyDescent="0.3">
      <c r="A41" s="3" t="s">
        <v>63</v>
      </c>
      <c r="B41" s="4">
        <v>5</v>
      </c>
      <c r="C41" s="5">
        <v>1</v>
      </c>
      <c r="D41" s="4">
        <v>75</v>
      </c>
      <c r="E41" s="5">
        <v>1</v>
      </c>
      <c r="F41" s="5">
        <v>1</v>
      </c>
      <c r="G41" s="6">
        <f t="shared" si="0"/>
        <v>31500</v>
      </c>
      <c r="H41" s="4">
        <v>7</v>
      </c>
      <c r="I41" s="5">
        <v>0</v>
      </c>
      <c r="J41" s="6">
        <f t="shared" si="1"/>
        <v>0</v>
      </c>
      <c r="K41" s="4">
        <v>33</v>
      </c>
      <c r="L41" s="5">
        <v>1</v>
      </c>
      <c r="M41" s="5">
        <v>1</v>
      </c>
      <c r="N41" s="6">
        <f t="shared" si="2"/>
        <v>6800</v>
      </c>
      <c r="O41" s="4">
        <v>26</v>
      </c>
      <c r="P41" s="5">
        <v>1</v>
      </c>
      <c r="Q41" s="6">
        <f t="shared" si="3"/>
        <v>13500</v>
      </c>
      <c r="R41" s="4">
        <v>11</v>
      </c>
      <c r="S41" s="5">
        <v>1</v>
      </c>
      <c r="T41" s="6">
        <f t="shared" si="4"/>
        <v>10900</v>
      </c>
      <c r="U41" s="4">
        <v>68</v>
      </c>
      <c r="V41" s="5">
        <v>0</v>
      </c>
      <c r="W41" s="6">
        <f t="shared" si="5"/>
        <v>0</v>
      </c>
      <c r="X41" s="4">
        <v>2</v>
      </c>
      <c r="Y41" s="5">
        <v>0</v>
      </c>
      <c r="Z41" s="6">
        <f t="shared" si="6"/>
        <v>0</v>
      </c>
      <c r="AA41" s="4">
        <v>6</v>
      </c>
      <c r="AB41" s="5">
        <v>0</v>
      </c>
      <c r="AC41" s="6">
        <f t="shared" si="7"/>
        <v>0</v>
      </c>
    </row>
    <row r="42" spans="1:29" ht="16" customHeight="1" x14ac:dyDescent="0.3">
      <c r="A42" s="3" t="s">
        <v>64</v>
      </c>
      <c r="B42" s="4">
        <v>22</v>
      </c>
      <c r="C42" s="5">
        <v>1</v>
      </c>
      <c r="D42" s="4">
        <v>403</v>
      </c>
      <c r="E42" s="5">
        <v>1</v>
      </c>
      <c r="F42" s="5">
        <v>2</v>
      </c>
      <c r="G42" s="6">
        <f t="shared" si="0"/>
        <v>63000</v>
      </c>
      <c r="H42" s="4">
        <v>61</v>
      </c>
      <c r="I42" s="5">
        <v>2</v>
      </c>
      <c r="J42" s="6">
        <f t="shared" si="1"/>
        <v>63000</v>
      </c>
      <c r="K42" s="4">
        <v>391</v>
      </c>
      <c r="L42" s="5">
        <v>1</v>
      </c>
      <c r="M42" s="5">
        <v>1</v>
      </c>
      <c r="N42" s="6">
        <f t="shared" si="2"/>
        <v>6800</v>
      </c>
      <c r="O42" s="4">
        <v>578</v>
      </c>
      <c r="P42" s="5">
        <v>1</v>
      </c>
      <c r="Q42" s="6">
        <f t="shared" si="3"/>
        <v>13500</v>
      </c>
      <c r="R42" s="4">
        <v>175</v>
      </c>
      <c r="S42" s="5">
        <v>2</v>
      </c>
      <c r="T42" s="6">
        <f t="shared" si="4"/>
        <v>21800</v>
      </c>
      <c r="U42" s="4">
        <v>93</v>
      </c>
      <c r="V42" s="5">
        <v>1</v>
      </c>
      <c r="W42" s="6">
        <f t="shared" si="5"/>
        <v>3600</v>
      </c>
      <c r="X42" s="4">
        <v>37</v>
      </c>
      <c r="Y42" s="5">
        <v>1</v>
      </c>
      <c r="Z42" s="6">
        <f t="shared" si="6"/>
        <v>4400</v>
      </c>
      <c r="AA42" s="4">
        <v>51</v>
      </c>
      <c r="AB42" s="5">
        <v>3</v>
      </c>
      <c r="AC42" s="6">
        <f t="shared" si="7"/>
        <v>29400</v>
      </c>
    </row>
    <row r="43" spans="1:29" ht="16" customHeight="1" x14ac:dyDescent="0.3">
      <c r="A43" s="7" t="s">
        <v>65</v>
      </c>
      <c r="B43" s="8">
        <f>SUM(B38:B42)</f>
        <v>48</v>
      </c>
      <c r="C43" s="8">
        <f t="shared" ref="C43:AB43" si="13">SUM(C38:C42)</f>
        <v>5</v>
      </c>
      <c r="D43" s="8">
        <f t="shared" si="13"/>
        <v>660</v>
      </c>
      <c r="E43" s="8">
        <f t="shared" si="13"/>
        <v>5</v>
      </c>
      <c r="F43" s="8">
        <f t="shared" si="13"/>
        <v>6</v>
      </c>
      <c r="G43" s="9">
        <f t="shared" si="0"/>
        <v>189000</v>
      </c>
      <c r="H43" s="8">
        <f t="shared" si="13"/>
        <v>107</v>
      </c>
      <c r="I43" s="8">
        <f t="shared" si="13"/>
        <v>4</v>
      </c>
      <c r="J43" s="9">
        <f t="shared" si="1"/>
        <v>126000</v>
      </c>
      <c r="K43" s="8">
        <f t="shared" si="13"/>
        <v>455</v>
      </c>
      <c r="L43" s="8">
        <f t="shared" si="13"/>
        <v>5</v>
      </c>
      <c r="M43" s="8">
        <f t="shared" si="13"/>
        <v>2</v>
      </c>
      <c r="N43" s="9">
        <f t="shared" si="2"/>
        <v>13600</v>
      </c>
      <c r="O43" s="8">
        <f t="shared" si="13"/>
        <v>654</v>
      </c>
      <c r="P43" s="8">
        <f t="shared" si="13"/>
        <v>2</v>
      </c>
      <c r="Q43" s="9">
        <f t="shared" si="3"/>
        <v>27000</v>
      </c>
      <c r="R43" s="8">
        <f t="shared" si="13"/>
        <v>233</v>
      </c>
      <c r="S43" s="8">
        <f t="shared" si="13"/>
        <v>7</v>
      </c>
      <c r="T43" s="9">
        <f t="shared" si="4"/>
        <v>76300</v>
      </c>
      <c r="U43" s="8">
        <f t="shared" si="13"/>
        <v>302</v>
      </c>
      <c r="V43" s="8">
        <f t="shared" si="13"/>
        <v>2</v>
      </c>
      <c r="W43" s="9">
        <f t="shared" si="5"/>
        <v>7200</v>
      </c>
      <c r="X43" s="8">
        <f t="shared" si="13"/>
        <v>40</v>
      </c>
      <c r="Y43" s="8">
        <f t="shared" si="13"/>
        <v>1</v>
      </c>
      <c r="Z43" s="9">
        <f t="shared" si="6"/>
        <v>4400</v>
      </c>
      <c r="AA43" s="8">
        <f t="shared" si="13"/>
        <v>64</v>
      </c>
      <c r="AB43" s="8">
        <f t="shared" si="13"/>
        <v>4</v>
      </c>
      <c r="AC43" s="9">
        <f t="shared" si="7"/>
        <v>39200</v>
      </c>
    </row>
    <row r="44" spans="1:29" ht="16" customHeight="1" x14ac:dyDescent="0.3">
      <c r="A44" s="3" t="s">
        <v>66</v>
      </c>
      <c r="B44" s="4">
        <v>14</v>
      </c>
      <c r="C44" s="5">
        <v>1</v>
      </c>
      <c r="D44" s="4">
        <v>32</v>
      </c>
      <c r="E44" s="5">
        <v>1</v>
      </c>
      <c r="F44" s="5">
        <v>1</v>
      </c>
      <c r="G44" s="6">
        <f t="shared" si="0"/>
        <v>31500</v>
      </c>
      <c r="H44" s="4">
        <v>4</v>
      </c>
      <c r="I44" s="5">
        <v>0</v>
      </c>
      <c r="J44" s="6">
        <f t="shared" si="1"/>
        <v>0</v>
      </c>
      <c r="K44" s="4">
        <v>45</v>
      </c>
      <c r="L44" s="5">
        <v>1</v>
      </c>
      <c r="M44" s="5">
        <v>1</v>
      </c>
      <c r="N44" s="6">
        <f t="shared" si="2"/>
        <v>6800</v>
      </c>
      <c r="O44" s="4">
        <v>25</v>
      </c>
      <c r="P44" s="5">
        <v>0</v>
      </c>
      <c r="Q44" s="6">
        <f t="shared" si="3"/>
        <v>0</v>
      </c>
      <c r="R44" s="4">
        <v>20</v>
      </c>
      <c r="S44" s="5">
        <v>2</v>
      </c>
      <c r="T44" s="6">
        <f t="shared" si="4"/>
        <v>21800</v>
      </c>
      <c r="U44" s="4">
        <v>81</v>
      </c>
      <c r="V44" s="5">
        <v>1</v>
      </c>
      <c r="W44" s="6">
        <f t="shared" si="5"/>
        <v>3600</v>
      </c>
      <c r="X44" s="4">
        <v>6</v>
      </c>
      <c r="Y44" s="5">
        <v>0</v>
      </c>
      <c r="Z44" s="6">
        <f t="shared" si="6"/>
        <v>0</v>
      </c>
      <c r="AA44" s="4">
        <v>1</v>
      </c>
      <c r="AB44" s="5">
        <v>0</v>
      </c>
      <c r="AC44" s="6">
        <f t="shared" si="7"/>
        <v>0</v>
      </c>
    </row>
    <row r="45" spans="1:29" ht="16" customHeight="1" x14ac:dyDescent="0.3">
      <c r="A45" s="3" t="s">
        <v>67</v>
      </c>
      <c r="B45" s="4">
        <v>7</v>
      </c>
      <c r="C45" s="5">
        <v>1</v>
      </c>
      <c r="D45" s="4">
        <v>45</v>
      </c>
      <c r="E45" s="5">
        <v>1</v>
      </c>
      <c r="F45" s="5">
        <v>1</v>
      </c>
      <c r="G45" s="6">
        <f t="shared" si="0"/>
        <v>31500</v>
      </c>
      <c r="H45" s="4">
        <v>6</v>
      </c>
      <c r="I45" s="5">
        <v>0</v>
      </c>
      <c r="J45" s="6">
        <f t="shared" si="1"/>
        <v>0</v>
      </c>
      <c r="K45" s="4">
        <v>36</v>
      </c>
      <c r="L45" s="5">
        <v>1</v>
      </c>
      <c r="M45" s="5">
        <v>1</v>
      </c>
      <c r="N45" s="6">
        <f t="shared" si="2"/>
        <v>6800</v>
      </c>
      <c r="O45" s="4">
        <v>31</v>
      </c>
      <c r="P45" s="5">
        <v>1</v>
      </c>
      <c r="Q45" s="6">
        <f t="shared" si="3"/>
        <v>13500</v>
      </c>
      <c r="R45" s="4">
        <v>17</v>
      </c>
      <c r="S45" s="5">
        <v>1</v>
      </c>
      <c r="T45" s="6">
        <f t="shared" si="4"/>
        <v>10900</v>
      </c>
      <c r="U45" s="4">
        <v>39</v>
      </c>
      <c r="V45" s="5">
        <v>0</v>
      </c>
      <c r="W45" s="6">
        <f t="shared" si="5"/>
        <v>0</v>
      </c>
      <c r="X45" s="4">
        <v>6</v>
      </c>
      <c r="Y45" s="5">
        <v>1</v>
      </c>
      <c r="Z45" s="6">
        <f t="shared" si="6"/>
        <v>4400</v>
      </c>
      <c r="AA45" s="4">
        <v>2</v>
      </c>
      <c r="AB45" s="5">
        <v>0</v>
      </c>
      <c r="AC45" s="6">
        <f t="shared" si="7"/>
        <v>0</v>
      </c>
    </row>
    <row r="46" spans="1:29" ht="16" customHeight="1" x14ac:dyDescent="0.3">
      <c r="A46" s="3" t="s">
        <v>68</v>
      </c>
      <c r="B46" s="4">
        <v>11</v>
      </c>
      <c r="C46" s="5">
        <v>1</v>
      </c>
      <c r="D46" s="4">
        <v>80</v>
      </c>
      <c r="E46" s="5">
        <v>1</v>
      </c>
      <c r="F46" s="5">
        <v>1</v>
      </c>
      <c r="G46" s="6">
        <f t="shared" si="0"/>
        <v>31500</v>
      </c>
      <c r="H46" s="4">
        <v>13</v>
      </c>
      <c r="I46" s="5">
        <v>1</v>
      </c>
      <c r="J46" s="6">
        <f t="shared" si="1"/>
        <v>31500</v>
      </c>
      <c r="K46" s="4">
        <v>48</v>
      </c>
      <c r="L46" s="5">
        <v>1</v>
      </c>
      <c r="M46" s="5">
        <v>1</v>
      </c>
      <c r="N46" s="6">
        <f t="shared" si="2"/>
        <v>6800</v>
      </c>
      <c r="O46" s="4">
        <v>51</v>
      </c>
      <c r="P46" s="5">
        <v>1</v>
      </c>
      <c r="Q46" s="6">
        <f t="shared" si="3"/>
        <v>13500</v>
      </c>
      <c r="R46" s="4">
        <v>24</v>
      </c>
      <c r="S46" s="5">
        <v>2</v>
      </c>
      <c r="T46" s="6">
        <f t="shared" si="4"/>
        <v>21800</v>
      </c>
      <c r="U46" s="4">
        <v>52</v>
      </c>
      <c r="V46" s="5">
        <v>1</v>
      </c>
      <c r="W46" s="6">
        <f t="shared" si="5"/>
        <v>3600</v>
      </c>
      <c r="X46" s="4">
        <v>24</v>
      </c>
      <c r="Y46" s="5">
        <v>1</v>
      </c>
      <c r="Z46" s="6">
        <f t="shared" si="6"/>
        <v>4400</v>
      </c>
      <c r="AA46" s="4">
        <v>2</v>
      </c>
      <c r="AB46" s="5">
        <v>0</v>
      </c>
      <c r="AC46" s="6">
        <f t="shared" si="7"/>
        <v>0</v>
      </c>
    </row>
    <row r="47" spans="1:29" ht="16" customHeight="1" x14ac:dyDescent="0.3">
      <c r="A47" s="3" t="s">
        <v>69</v>
      </c>
      <c r="B47" s="4">
        <v>7</v>
      </c>
      <c r="C47" s="5">
        <v>1</v>
      </c>
      <c r="D47" s="4">
        <v>26</v>
      </c>
      <c r="E47" s="5">
        <v>1</v>
      </c>
      <c r="F47" s="5">
        <v>0</v>
      </c>
      <c r="G47" s="6">
        <f t="shared" si="0"/>
        <v>0</v>
      </c>
      <c r="H47" s="4">
        <v>1</v>
      </c>
      <c r="I47" s="5">
        <v>0</v>
      </c>
      <c r="J47" s="6">
        <f t="shared" si="1"/>
        <v>0</v>
      </c>
      <c r="K47" s="4">
        <v>13</v>
      </c>
      <c r="L47" s="5">
        <v>1</v>
      </c>
      <c r="M47" s="5">
        <v>0</v>
      </c>
      <c r="N47" s="6">
        <f t="shared" si="2"/>
        <v>0</v>
      </c>
      <c r="O47" s="4">
        <v>5</v>
      </c>
      <c r="P47" s="5">
        <v>0</v>
      </c>
      <c r="Q47" s="6">
        <f t="shared" si="3"/>
        <v>0</v>
      </c>
      <c r="R47" s="4">
        <v>12</v>
      </c>
      <c r="S47" s="5">
        <v>1</v>
      </c>
      <c r="T47" s="6">
        <f t="shared" si="4"/>
        <v>10900</v>
      </c>
      <c r="U47" s="4">
        <v>14</v>
      </c>
      <c r="V47" s="5">
        <v>0</v>
      </c>
      <c r="W47" s="6">
        <f t="shared" si="5"/>
        <v>0</v>
      </c>
      <c r="X47" s="4">
        <v>5</v>
      </c>
      <c r="Y47" s="5">
        <v>0</v>
      </c>
      <c r="Z47" s="6">
        <f t="shared" si="6"/>
        <v>0</v>
      </c>
      <c r="AA47" s="4">
        <v>2</v>
      </c>
      <c r="AB47" s="5">
        <v>0</v>
      </c>
      <c r="AC47" s="6">
        <f t="shared" si="7"/>
        <v>0</v>
      </c>
    </row>
    <row r="48" spans="1:29" ht="16" customHeight="1" x14ac:dyDescent="0.3">
      <c r="A48" s="7" t="s">
        <v>70</v>
      </c>
      <c r="B48" s="8">
        <f>SUM(B44:B47)</f>
        <v>39</v>
      </c>
      <c r="C48" s="8">
        <f t="shared" ref="C48:AB48" si="14">SUM(C44:C47)</f>
        <v>4</v>
      </c>
      <c r="D48" s="8">
        <f t="shared" si="14"/>
        <v>183</v>
      </c>
      <c r="E48" s="8">
        <f t="shared" si="14"/>
        <v>4</v>
      </c>
      <c r="F48" s="8">
        <f t="shared" si="14"/>
        <v>3</v>
      </c>
      <c r="G48" s="9">
        <f t="shared" si="0"/>
        <v>94500</v>
      </c>
      <c r="H48" s="8">
        <f t="shared" si="14"/>
        <v>24</v>
      </c>
      <c r="I48" s="8">
        <f t="shared" si="14"/>
        <v>1</v>
      </c>
      <c r="J48" s="9">
        <f t="shared" si="1"/>
        <v>31500</v>
      </c>
      <c r="K48" s="8">
        <f t="shared" si="14"/>
        <v>142</v>
      </c>
      <c r="L48" s="8">
        <f t="shared" si="14"/>
        <v>4</v>
      </c>
      <c r="M48" s="8">
        <f t="shared" si="14"/>
        <v>3</v>
      </c>
      <c r="N48" s="9">
        <f t="shared" si="2"/>
        <v>20400</v>
      </c>
      <c r="O48" s="8">
        <f t="shared" si="14"/>
        <v>112</v>
      </c>
      <c r="P48" s="8">
        <f t="shared" si="14"/>
        <v>2</v>
      </c>
      <c r="Q48" s="9">
        <f t="shared" si="3"/>
        <v>27000</v>
      </c>
      <c r="R48" s="8">
        <f t="shared" si="14"/>
        <v>73</v>
      </c>
      <c r="S48" s="8">
        <f t="shared" si="14"/>
        <v>6</v>
      </c>
      <c r="T48" s="9">
        <f t="shared" si="4"/>
        <v>65400</v>
      </c>
      <c r="U48" s="8">
        <f t="shared" si="14"/>
        <v>186</v>
      </c>
      <c r="V48" s="8">
        <f t="shared" si="14"/>
        <v>2</v>
      </c>
      <c r="W48" s="9">
        <f t="shared" si="5"/>
        <v>7200</v>
      </c>
      <c r="X48" s="8">
        <f t="shared" si="14"/>
        <v>41</v>
      </c>
      <c r="Y48" s="8">
        <f t="shared" si="14"/>
        <v>2</v>
      </c>
      <c r="Z48" s="9">
        <f t="shared" si="6"/>
        <v>8800</v>
      </c>
      <c r="AA48" s="8">
        <f t="shared" si="14"/>
        <v>7</v>
      </c>
      <c r="AB48" s="8">
        <f t="shared" si="14"/>
        <v>0</v>
      </c>
      <c r="AC48" s="9">
        <f t="shared" si="7"/>
        <v>0</v>
      </c>
    </row>
    <row r="49" spans="1:29" ht="16" customHeight="1" x14ac:dyDescent="0.3">
      <c r="A49" s="3" t="s">
        <v>71</v>
      </c>
      <c r="B49" s="4">
        <v>12</v>
      </c>
      <c r="C49" s="5">
        <v>1</v>
      </c>
      <c r="D49" s="4">
        <v>62</v>
      </c>
      <c r="E49" s="5">
        <v>1</v>
      </c>
      <c r="F49" s="5">
        <v>1</v>
      </c>
      <c r="G49" s="6">
        <f t="shared" si="0"/>
        <v>31500</v>
      </c>
      <c r="H49" s="4">
        <v>8</v>
      </c>
      <c r="I49" s="5">
        <v>0</v>
      </c>
      <c r="J49" s="6">
        <f t="shared" si="1"/>
        <v>0</v>
      </c>
      <c r="K49" s="4">
        <v>110</v>
      </c>
      <c r="L49" s="5">
        <v>1</v>
      </c>
      <c r="M49" s="5">
        <v>1</v>
      </c>
      <c r="N49" s="6">
        <f t="shared" si="2"/>
        <v>6800</v>
      </c>
      <c r="O49" s="4">
        <v>49</v>
      </c>
      <c r="P49" s="5">
        <v>1</v>
      </c>
      <c r="Q49" s="6">
        <f t="shared" si="3"/>
        <v>13500</v>
      </c>
      <c r="R49" s="4">
        <v>49</v>
      </c>
      <c r="S49" s="5">
        <v>2</v>
      </c>
      <c r="T49" s="6">
        <f t="shared" si="4"/>
        <v>21800</v>
      </c>
      <c r="U49" s="4">
        <v>25</v>
      </c>
      <c r="V49" s="5">
        <v>1</v>
      </c>
      <c r="W49" s="6">
        <f t="shared" si="5"/>
        <v>3600</v>
      </c>
      <c r="X49" s="4">
        <v>5</v>
      </c>
      <c r="Y49" s="5">
        <v>1</v>
      </c>
      <c r="Z49" s="6">
        <f t="shared" si="6"/>
        <v>4400</v>
      </c>
      <c r="AA49" s="4">
        <v>5</v>
      </c>
      <c r="AB49" s="5">
        <v>0</v>
      </c>
      <c r="AC49" s="6">
        <f t="shared" si="7"/>
        <v>0</v>
      </c>
    </row>
    <row r="50" spans="1:29" ht="16" customHeight="1" x14ac:dyDescent="0.3">
      <c r="A50" s="3" t="s">
        <v>72</v>
      </c>
      <c r="B50" s="4">
        <v>6</v>
      </c>
      <c r="C50" s="5">
        <v>1</v>
      </c>
      <c r="D50" s="4">
        <v>9</v>
      </c>
      <c r="E50" s="5">
        <v>1</v>
      </c>
      <c r="F50" s="5">
        <v>0</v>
      </c>
      <c r="G50" s="6">
        <f t="shared" si="0"/>
        <v>0</v>
      </c>
      <c r="H50" s="4">
        <v>1</v>
      </c>
      <c r="I50" s="5">
        <v>0</v>
      </c>
      <c r="J50" s="6">
        <f t="shared" si="1"/>
        <v>0</v>
      </c>
      <c r="K50" s="4">
        <v>2</v>
      </c>
      <c r="L50" s="5">
        <v>1</v>
      </c>
      <c r="M50" s="5">
        <v>0</v>
      </c>
      <c r="N50" s="6">
        <f t="shared" si="2"/>
        <v>0</v>
      </c>
      <c r="O50" s="4">
        <v>9</v>
      </c>
      <c r="P50" s="5">
        <v>0</v>
      </c>
      <c r="Q50" s="6">
        <f t="shared" si="3"/>
        <v>0</v>
      </c>
      <c r="R50" s="4">
        <v>3</v>
      </c>
      <c r="S50" s="5">
        <v>0</v>
      </c>
      <c r="T50" s="6">
        <f t="shared" si="4"/>
        <v>0</v>
      </c>
      <c r="U50" s="4">
        <v>4</v>
      </c>
      <c r="V50" s="5">
        <v>0</v>
      </c>
      <c r="W50" s="6">
        <f t="shared" si="5"/>
        <v>0</v>
      </c>
      <c r="X50" s="4">
        <v>0</v>
      </c>
      <c r="Y50" s="5">
        <v>0</v>
      </c>
      <c r="Z50" s="6">
        <f t="shared" si="6"/>
        <v>0</v>
      </c>
      <c r="AA50" s="4">
        <v>2</v>
      </c>
      <c r="AB50" s="5">
        <v>0</v>
      </c>
      <c r="AC50" s="6">
        <f t="shared" si="7"/>
        <v>0</v>
      </c>
    </row>
    <row r="51" spans="1:29" ht="16" customHeight="1" x14ac:dyDescent="0.3">
      <c r="A51" s="3" t="s">
        <v>73</v>
      </c>
      <c r="B51" s="4">
        <v>5</v>
      </c>
      <c r="C51" s="5">
        <v>1</v>
      </c>
      <c r="D51" s="4">
        <v>11</v>
      </c>
      <c r="E51" s="5">
        <v>1</v>
      </c>
      <c r="F51" s="5">
        <v>0</v>
      </c>
      <c r="G51" s="6">
        <f t="shared" si="0"/>
        <v>0</v>
      </c>
      <c r="H51" s="4">
        <v>2</v>
      </c>
      <c r="I51" s="5">
        <v>0</v>
      </c>
      <c r="J51" s="6">
        <f t="shared" si="1"/>
        <v>0</v>
      </c>
      <c r="K51" s="4">
        <v>3</v>
      </c>
      <c r="L51" s="5">
        <v>1</v>
      </c>
      <c r="M51" s="5">
        <v>0</v>
      </c>
      <c r="N51" s="6">
        <f t="shared" si="2"/>
        <v>0</v>
      </c>
      <c r="O51" s="4">
        <v>2</v>
      </c>
      <c r="P51" s="5">
        <v>0</v>
      </c>
      <c r="Q51" s="6">
        <f t="shared" si="3"/>
        <v>0</v>
      </c>
      <c r="R51" s="4">
        <v>2</v>
      </c>
      <c r="S51" s="5">
        <v>0</v>
      </c>
      <c r="T51" s="6">
        <f t="shared" si="4"/>
        <v>0</v>
      </c>
      <c r="U51" s="4">
        <v>2</v>
      </c>
      <c r="V51" s="5">
        <v>0</v>
      </c>
      <c r="W51" s="6">
        <f t="shared" si="5"/>
        <v>0</v>
      </c>
      <c r="X51" s="4">
        <v>0</v>
      </c>
      <c r="Y51" s="5">
        <v>0</v>
      </c>
      <c r="Z51" s="6">
        <f t="shared" si="6"/>
        <v>0</v>
      </c>
      <c r="AA51" s="4">
        <v>0</v>
      </c>
      <c r="AB51" s="5">
        <v>0</v>
      </c>
      <c r="AC51" s="6">
        <f t="shared" si="7"/>
        <v>0</v>
      </c>
    </row>
    <row r="52" spans="1:29" ht="16" customHeight="1" x14ac:dyDescent="0.3">
      <c r="A52" s="3" t="s">
        <v>74</v>
      </c>
      <c r="B52" s="4">
        <v>0</v>
      </c>
      <c r="C52" s="5">
        <v>0</v>
      </c>
      <c r="D52" s="4">
        <v>15</v>
      </c>
      <c r="E52" s="5">
        <v>1</v>
      </c>
      <c r="F52" s="5">
        <v>0</v>
      </c>
      <c r="G52" s="6">
        <f t="shared" si="0"/>
        <v>0</v>
      </c>
      <c r="H52" s="4">
        <v>0</v>
      </c>
      <c r="I52" s="5">
        <v>0</v>
      </c>
      <c r="J52" s="6">
        <f t="shared" si="1"/>
        <v>0</v>
      </c>
      <c r="K52" s="4">
        <v>0</v>
      </c>
      <c r="L52" s="5">
        <v>0</v>
      </c>
      <c r="M52" s="5">
        <v>0</v>
      </c>
      <c r="N52" s="6">
        <f t="shared" si="2"/>
        <v>0</v>
      </c>
      <c r="O52" s="4">
        <v>2</v>
      </c>
      <c r="P52" s="5">
        <v>0</v>
      </c>
      <c r="Q52" s="6">
        <f t="shared" si="3"/>
        <v>0</v>
      </c>
      <c r="R52" s="4">
        <v>2</v>
      </c>
      <c r="S52" s="5">
        <v>0</v>
      </c>
      <c r="T52" s="6">
        <f t="shared" si="4"/>
        <v>0</v>
      </c>
      <c r="U52" s="4">
        <v>2</v>
      </c>
      <c r="V52" s="5">
        <v>0</v>
      </c>
      <c r="W52" s="6">
        <f t="shared" si="5"/>
        <v>0</v>
      </c>
      <c r="X52" s="4">
        <v>0</v>
      </c>
      <c r="Y52" s="5">
        <v>0</v>
      </c>
      <c r="Z52" s="6">
        <f t="shared" si="6"/>
        <v>0</v>
      </c>
      <c r="AA52" s="4">
        <v>0</v>
      </c>
      <c r="AB52" s="5">
        <v>0</v>
      </c>
      <c r="AC52" s="6">
        <f t="shared" si="7"/>
        <v>0</v>
      </c>
    </row>
    <row r="53" spans="1:29" ht="16" customHeight="1" x14ac:dyDescent="0.3">
      <c r="A53" s="3" t="s">
        <v>75</v>
      </c>
      <c r="B53" s="4">
        <v>0</v>
      </c>
      <c r="C53" s="5">
        <v>1</v>
      </c>
      <c r="D53" s="4">
        <v>36</v>
      </c>
      <c r="E53" s="5">
        <v>1</v>
      </c>
      <c r="F53" s="5">
        <v>1</v>
      </c>
      <c r="G53" s="6">
        <f t="shared" si="0"/>
        <v>31500</v>
      </c>
      <c r="H53" s="4">
        <v>5</v>
      </c>
      <c r="I53" s="5">
        <v>0</v>
      </c>
      <c r="J53" s="6">
        <f t="shared" si="1"/>
        <v>0</v>
      </c>
      <c r="K53" s="4">
        <v>14</v>
      </c>
      <c r="L53" s="5">
        <v>1</v>
      </c>
      <c r="M53" s="5">
        <v>0</v>
      </c>
      <c r="N53" s="6">
        <f t="shared" si="2"/>
        <v>0</v>
      </c>
      <c r="O53" s="4">
        <v>15</v>
      </c>
      <c r="P53" s="5">
        <v>0</v>
      </c>
      <c r="Q53" s="6">
        <f t="shared" si="3"/>
        <v>0</v>
      </c>
      <c r="R53" s="4">
        <v>16</v>
      </c>
      <c r="S53" s="5">
        <v>1</v>
      </c>
      <c r="T53" s="6">
        <f t="shared" si="4"/>
        <v>10900</v>
      </c>
      <c r="U53" s="4">
        <v>2</v>
      </c>
      <c r="V53" s="5">
        <v>0</v>
      </c>
      <c r="W53" s="6">
        <f t="shared" si="5"/>
        <v>0</v>
      </c>
      <c r="X53" s="4">
        <v>0</v>
      </c>
      <c r="Y53" s="5">
        <v>0</v>
      </c>
      <c r="Z53" s="6">
        <f t="shared" si="6"/>
        <v>0</v>
      </c>
      <c r="AA53" s="4">
        <v>1</v>
      </c>
      <c r="AB53" s="5">
        <v>0</v>
      </c>
      <c r="AC53" s="6">
        <f t="shared" si="7"/>
        <v>0</v>
      </c>
    </row>
    <row r="54" spans="1:29" ht="16" customHeight="1" x14ac:dyDescent="0.3">
      <c r="A54" s="3" t="s">
        <v>76</v>
      </c>
      <c r="B54" s="4">
        <v>2</v>
      </c>
      <c r="C54" s="5">
        <v>1</v>
      </c>
      <c r="D54" s="4">
        <v>12</v>
      </c>
      <c r="E54" s="5">
        <v>1</v>
      </c>
      <c r="F54" s="5">
        <v>0</v>
      </c>
      <c r="G54" s="6">
        <f t="shared" si="0"/>
        <v>0</v>
      </c>
      <c r="H54" s="4">
        <v>1</v>
      </c>
      <c r="I54" s="5">
        <v>0</v>
      </c>
      <c r="J54" s="6">
        <f t="shared" si="1"/>
        <v>0</v>
      </c>
      <c r="K54" s="4">
        <v>7</v>
      </c>
      <c r="L54" s="5">
        <v>1</v>
      </c>
      <c r="M54" s="5">
        <v>0</v>
      </c>
      <c r="N54" s="6">
        <f t="shared" si="2"/>
        <v>0</v>
      </c>
      <c r="O54" s="4">
        <v>5</v>
      </c>
      <c r="P54" s="5">
        <v>0</v>
      </c>
      <c r="Q54" s="6">
        <f t="shared" si="3"/>
        <v>0</v>
      </c>
      <c r="R54" s="4">
        <v>5</v>
      </c>
      <c r="S54" s="5">
        <v>1</v>
      </c>
      <c r="T54" s="6">
        <f t="shared" si="4"/>
        <v>10900</v>
      </c>
      <c r="U54" s="4">
        <v>8</v>
      </c>
      <c r="V54" s="5">
        <v>0</v>
      </c>
      <c r="W54" s="6">
        <f t="shared" si="5"/>
        <v>0</v>
      </c>
      <c r="X54" s="4">
        <v>1</v>
      </c>
      <c r="Y54" s="5">
        <v>0</v>
      </c>
      <c r="Z54" s="6">
        <f t="shared" si="6"/>
        <v>0</v>
      </c>
      <c r="AA54" s="4">
        <v>0</v>
      </c>
      <c r="AB54" s="5">
        <v>0</v>
      </c>
      <c r="AC54" s="6">
        <f t="shared" si="7"/>
        <v>0</v>
      </c>
    </row>
    <row r="55" spans="1:29" ht="16" customHeight="1" x14ac:dyDescent="0.3">
      <c r="A55" s="7" t="s">
        <v>77</v>
      </c>
      <c r="B55" s="8">
        <f>SUM(B49:B54)</f>
        <v>25</v>
      </c>
      <c r="C55" s="8">
        <f t="shared" ref="C55:AB55" si="15">SUM(C49:C54)</f>
        <v>5</v>
      </c>
      <c r="D55" s="8">
        <f t="shared" si="15"/>
        <v>145</v>
      </c>
      <c r="E55" s="8">
        <f t="shared" si="15"/>
        <v>6</v>
      </c>
      <c r="F55" s="8">
        <f t="shared" si="15"/>
        <v>2</v>
      </c>
      <c r="G55" s="9">
        <f t="shared" si="0"/>
        <v>63000</v>
      </c>
      <c r="H55" s="8">
        <f t="shared" si="15"/>
        <v>17</v>
      </c>
      <c r="I55" s="8">
        <f t="shared" si="15"/>
        <v>0</v>
      </c>
      <c r="J55" s="9">
        <f t="shared" si="1"/>
        <v>0</v>
      </c>
      <c r="K55" s="8">
        <f t="shared" si="15"/>
        <v>136</v>
      </c>
      <c r="L55" s="8">
        <f t="shared" si="15"/>
        <v>5</v>
      </c>
      <c r="M55" s="8">
        <f t="shared" si="15"/>
        <v>1</v>
      </c>
      <c r="N55" s="9">
        <f t="shared" si="2"/>
        <v>6800</v>
      </c>
      <c r="O55" s="8">
        <f t="shared" si="15"/>
        <v>82</v>
      </c>
      <c r="P55" s="8">
        <f t="shared" si="15"/>
        <v>1</v>
      </c>
      <c r="Q55" s="9">
        <f t="shared" si="3"/>
        <v>13500</v>
      </c>
      <c r="R55" s="8">
        <f t="shared" si="15"/>
        <v>77</v>
      </c>
      <c r="S55" s="8">
        <f t="shared" si="15"/>
        <v>4</v>
      </c>
      <c r="T55" s="9">
        <f t="shared" si="4"/>
        <v>43600</v>
      </c>
      <c r="U55" s="8">
        <f t="shared" si="15"/>
        <v>43</v>
      </c>
      <c r="V55" s="8">
        <f t="shared" si="15"/>
        <v>1</v>
      </c>
      <c r="W55" s="9">
        <f t="shared" si="5"/>
        <v>3600</v>
      </c>
      <c r="X55" s="8">
        <f t="shared" si="15"/>
        <v>6</v>
      </c>
      <c r="Y55" s="8">
        <f t="shared" si="15"/>
        <v>1</v>
      </c>
      <c r="Z55" s="9">
        <f t="shared" si="6"/>
        <v>4400</v>
      </c>
      <c r="AA55" s="8">
        <f t="shared" si="15"/>
        <v>8</v>
      </c>
      <c r="AB55" s="8">
        <f t="shared" si="15"/>
        <v>0</v>
      </c>
      <c r="AC55" s="9">
        <f t="shared" si="7"/>
        <v>0</v>
      </c>
    </row>
    <row r="56" spans="1:29" ht="16" customHeight="1" x14ac:dyDescent="0.3">
      <c r="A56" s="3" t="s">
        <v>78</v>
      </c>
      <c r="B56" s="4">
        <v>7</v>
      </c>
      <c r="C56" s="5">
        <v>1</v>
      </c>
      <c r="D56" s="4">
        <v>79</v>
      </c>
      <c r="E56" s="5">
        <v>1</v>
      </c>
      <c r="F56" s="5">
        <v>1</v>
      </c>
      <c r="G56" s="6">
        <f t="shared" si="0"/>
        <v>31500</v>
      </c>
      <c r="H56" s="4">
        <v>18</v>
      </c>
      <c r="I56" s="5">
        <v>1</v>
      </c>
      <c r="J56" s="6">
        <f t="shared" si="1"/>
        <v>31500</v>
      </c>
      <c r="K56" s="4">
        <v>65</v>
      </c>
      <c r="L56" s="5">
        <v>1</v>
      </c>
      <c r="M56" s="5">
        <v>1</v>
      </c>
      <c r="N56" s="6">
        <f t="shared" si="2"/>
        <v>6800</v>
      </c>
      <c r="O56" s="4">
        <v>129</v>
      </c>
      <c r="P56" s="5">
        <v>1</v>
      </c>
      <c r="Q56" s="6">
        <f t="shared" si="3"/>
        <v>13500</v>
      </c>
      <c r="R56" s="4">
        <v>75</v>
      </c>
      <c r="S56" s="5">
        <v>2</v>
      </c>
      <c r="T56" s="6">
        <f t="shared" si="4"/>
        <v>21800</v>
      </c>
      <c r="U56" s="4">
        <v>3</v>
      </c>
      <c r="V56" s="5">
        <v>0</v>
      </c>
      <c r="W56" s="6">
        <f t="shared" si="5"/>
        <v>0</v>
      </c>
      <c r="X56" s="4">
        <v>3</v>
      </c>
      <c r="Y56" s="5">
        <v>0</v>
      </c>
      <c r="Z56" s="6">
        <f t="shared" si="6"/>
        <v>0</v>
      </c>
      <c r="AA56" s="4">
        <v>9</v>
      </c>
      <c r="AB56" s="5">
        <v>0</v>
      </c>
      <c r="AC56" s="6">
        <f t="shared" si="7"/>
        <v>0</v>
      </c>
    </row>
    <row r="57" spans="1:29" ht="16" customHeight="1" x14ac:dyDescent="0.3">
      <c r="A57" s="3" t="s">
        <v>79</v>
      </c>
      <c r="B57" s="4">
        <v>22</v>
      </c>
      <c r="C57" s="5">
        <v>1</v>
      </c>
      <c r="D57" s="4">
        <v>319</v>
      </c>
      <c r="E57" s="5">
        <v>1</v>
      </c>
      <c r="F57" s="5">
        <v>2</v>
      </c>
      <c r="G57" s="6">
        <f t="shared" si="0"/>
        <v>63000</v>
      </c>
      <c r="H57" s="4">
        <v>36</v>
      </c>
      <c r="I57" s="5">
        <v>2</v>
      </c>
      <c r="J57" s="6">
        <f t="shared" si="1"/>
        <v>63000</v>
      </c>
      <c r="K57" s="4">
        <v>1605</v>
      </c>
      <c r="L57" s="5">
        <v>1</v>
      </c>
      <c r="M57" s="5">
        <v>1</v>
      </c>
      <c r="N57" s="6">
        <f t="shared" si="2"/>
        <v>6800</v>
      </c>
      <c r="O57" s="4">
        <v>1493</v>
      </c>
      <c r="P57" s="5">
        <v>1</v>
      </c>
      <c r="Q57" s="6">
        <f t="shared" si="3"/>
        <v>13500</v>
      </c>
      <c r="R57" s="4">
        <v>438</v>
      </c>
      <c r="S57" s="5">
        <v>3</v>
      </c>
      <c r="T57" s="6">
        <f t="shared" si="4"/>
        <v>32700</v>
      </c>
      <c r="U57" s="4">
        <v>62</v>
      </c>
      <c r="V57" s="5">
        <v>0</v>
      </c>
      <c r="W57" s="6">
        <f t="shared" si="5"/>
        <v>0</v>
      </c>
      <c r="X57" s="4">
        <v>3</v>
      </c>
      <c r="Y57" s="5">
        <v>0</v>
      </c>
      <c r="Z57" s="6">
        <f t="shared" si="6"/>
        <v>0</v>
      </c>
      <c r="AA57" s="4">
        <v>61</v>
      </c>
      <c r="AB57" s="5">
        <v>3</v>
      </c>
      <c r="AC57" s="6">
        <f t="shared" si="7"/>
        <v>29400</v>
      </c>
    </row>
    <row r="58" spans="1:29" ht="16" customHeight="1" x14ac:dyDescent="0.3">
      <c r="A58" s="3" t="s">
        <v>80</v>
      </c>
      <c r="B58" s="4">
        <v>0</v>
      </c>
      <c r="C58" s="5">
        <v>0</v>
      </c>
      <c r="D58" s="4">
        <v>1</v>
      </c>
      <c r="E58" s="5">
        <v>1</v>
      </c>
      <c r="F58" s="5">
        <v>0</v>
      </c>
      <c r="G58" s="6">
        <f t="shared" si="0"/>
        <v>0</v>
      </c>
      <c r="H58" s="4">
        <v>0</v>
      </c>
      <c r="I58" s="5">
        <v>0</v>
      </c>
      <c r="J58" s="6">
        <f t="shared" si="1"/>
        <v>0</v>
      </c>
      <c r="K58" s="4">
        <v>0</v>
      </c>
      <c r="L58" s="5">
        <v>1</v>
      </c>
      <c r="M58" s="5">
        <v>0</v>
      </c>
      <c r="N58" s="6">
        <f t="shared" si="2"/>
        <v>0</v>
      </c>
      <c r="O58" s="4">
        <v>0</v>
      </c>
      <c r="P58" s="5">
        <v>0</v>
      </c>
      <c r="Q58" s="6">
        <f t="shared" si="3"/>
        <v>0</v>
      </c>
      <c r="R58" s="4">
        <v>0</v>
      </c>
      <c r="S58" s="5">
        <v>0</v>
      </c>
      <c r="T58" s="6">
        <f t="shared" si="4"/>
        <v>0</v>
      </c>
      <c r="U58" s="4">
        <v>0</v>
      </c>
      <c r="V58" s="5">
        <v>0</v>
      </c>
      <c r="W58" s="6">
        <f t="shared" si="5"/>
        <v>0</v>
      </c>
      <c r="X58" s="4">
        <v>0</v>
      </c>
      <c r="Y58" s="5">
        <v>0</v>
      </c>
      <c r="Z58" s="6">
        <f t="shared" si="6"/>
        <v>0</v>
      </c>
      <c r="AA58" s="4">
        <v>0</v>
      </c>
      <c r="AB58" s="5">
        <v>0</v>
      </c>
      <c r="AC58" s="6">
        <f t="shared" si="7"/>
        <v>0</v>
      </c>
    </row>
    <row r="59" spans="1:29" ht="16" customHeight="1" x14ac:dyDescent="0.3">
      <c r="A59" s="3" t="s">
        <v>81</v>
      </c>
      <c r="B59" s="4">
        <v>3</v>
      </c>
      <c r="C59" s="5">
        <v>1</v>
      </c>
      <c r="D59" s="4">
        <v>14</v>
      </c>
      <c r="E59" s="5">
        <v>1</v>
      </c>
      <c r="F59" s="5">
        <v>0</v>
      </c>
      <c r="G59" s="6">
        <f t="shared" si="0"/>
        <v>0</v>
      </c>
      <c r="H59" s="4">
        <v>1</v>
      </c>
      <c r="I59" s="5">
        <v>0</v>
      </c>
      <c r="J59" s="6">
        <f t="shared" si="1"/>
        <v>0</v>
      </c>
      <c r="K59" s="4">
        <v>8</v>
      </c>
      <c r="L59" s="5">
        <v>1</v>
      </c>
      <c r="M59" s="5">
        <v>0</v>
      </c>
      <c r="N59" s="6">
        <f t="shared" si="2"/>
        <v>0</v>
      </c>
      <c r="O59" s="4">
        <v>4</v>
      </c>
      <c r="P59" s="5">
        <v>0</v>
      </c>
      <c r="Q59" s="6">
        <f t="shared" si="3"/>
        <v>0</v>
      </c>
      <c r="R59" s="4">
        <v>5</v>
      </c>
      <c r="S59" s="5">
        <v>0</v>
      </c>
      <c r="T59" s="6">
        <f t="shared" si="4"/>
        <v>0</v>
      </c>
      <c r="U59" s="4">
        <v>9</v>
      </c>
      <c r="V59" s="5">
        <v>0</v>
      </c>
      <c r="W59" s="6">
        <f t="shared" si="5"/>
        <v>0</v>
      </c>
      <c r="X59" s="4">
        <v>0</v>
      </c>
      <c r="Y59" s="5">
        <v>0</v>
      </c>
      <c r="Z59" s="6">
        <f t="shared" si="6"/>
        <v>0</v>
      </c>
      <c r="AA59" s="4">
        <v>4</v>
      </c>
      <c r="AB59" s="5">
        <v>0</v>
      </c>
      <c r="AC59" s="6">
        <f t="shared" si="7"/>
        <v>0</v>
      </c>
    </row>
    <row r="60" spans="1:29" ht="16" customHeight="1" x14ac:dyDescent="0.3">
      <c r="A60" s="3" t="s">
        <v>82</v>
      </c>
      <c r="B60" s="4">
        <v>4</v>
      </c>
      <c r="C60" s="5">
        <v>1</v>
      </c>
      <c r="D60" s="4">
        <v>34</v>
      </c>
      <c r="E60" s="5">
        <v>1</v>
      </c>
      <c r="F60" s="5">
        <v>1</v>
      </c>
      <c r="G60" s="6">
        <f t="shared" si="0"/>
        <v>31500</v>
      </c>
      <c r="H60" s="4">
        <v>6</v>
      </c>
      <c r="I60" s="5">
        <v>0</v>
      </c>
      <c r="J60" s="6">
        <f t="shared" si="1"/>
        <v>0</v>
      </c>
      <c r="K60" s="4">
        <v>91</v>
      </c>
      <c r="L60" s="5">
        <v>1</v>
      </c>
      <c r="M60" s="5">
        <v>1</v>
      </c>
      <c r="N60" s="6">
        <f t="shared" si="2"/>
        <v>6800</v>
      </c>
      <c r="O60" s="4">
        <v>60</v>
      </c>
      <c r="P60" s="5">
        <v>1</v>
      </c>
      <c r="Q60" s="6">
        <f t="shared" si="3"/>
        <v>13500</v>
      </c>
      <c r="R60" s="4">
        <v>31</v>
      </c>
      <c r="S60" s="5">
        <v>2</v>
      </c>
      <c r="T60" s="6">
        <f t="shared" si="4"/>
        <v>21800</v>
      </c>
      <c r="U60" s="4">
        <v>4</v>
      </c>
      <c r="V60" s="5">
        <v>0</v>
      </c>
      <c r="W60" s="6">
        <f t="shared" si="5"/>
        <v>0</v>
      </c>
      <c r="X60" s="4">
        <v>1</v>
      </c>
      <c r="Y60" s="5">
        <v>0</v>
      </c>
      <c r="Z60" s="6">
        <f t="shared" si="6"/>
        <v>0</v>
      </c>
      <c r="AA60" s="4">
        <v>2</v>
      </c>
      <c r="AB60" s="5">
        <v>0</v>
      </c>
      <c r="AC60" s="6">
        <f t="shared" si="7"/>
        <v>0</v>
      </c>
    </row>
    <row r="61" spans="1:29" ht="16" customHeight="1" x14ac:dyDescent="0.3">
      <c r="A61" s="7" t="s">
        <v>83</v>
      </c>
      <c r="B61" s="8">
        <f>SUM(B56:B60)</f>
        <v>36</v>
      </c>
      <c r="C61" s="8">
        <f t="shared" ref="C61:AB61" si="16">SUM(C56:C60)</f>
        <v>4</v>
      </c>
      <c r="D61" s="8">
        <f t="shared" si="16"/>
        <v>447</v>
      </c>
      <c r="E61" s="8">
        <f t="shared" si="16"/>
        <v>5</v>
      </c>
      <c r="F61" s="8">
        <f t="shared" si="16"/>
        <v>4</v>
      </c>
      <c r="G61" s="9">
        <f t="shared" si="0"/>
        <v>126000</v>
      </c>
      <c r="H61" s="8">
        <f t="shared" si="16"/>
        <v>61</v>
      </c>
      <c r="I61" s="8">
        <f t="shared" si="16"/>
        <v>3</v>
      </c>
      <c r="J61" s="9">
        <f t="shared" si="1"/>
        <v>94500</v>
      </c>
      <c r="K61" s="8">
        <f t="shared" si="16"/>
        <v>1769</v>
      </c>
      <c r="L61" s="8">
        <f t="shared" si="16"/>
        <v>5</v>
      </c>
      <c r="M61" s="8">
        <f t="shared" si="16"/>
        <v>3</v>
      </c>
      <c r="N61" s="9">
        <f t="shared" si="2"/>
        <v>20400</v>
      </c>
      <c r="O61" s="8">
        <f t="shared" si="16"/>
        <v>1686</v>
      </c>
      <c r="P61" s="8">
        <f t="shared" si="16"/>
        <v>3</v>
      </c>
      <c r="Q61" s="9">
        <f t="shared" si="3"/>
        <v>40500</v>
      </c>
      <c r="R61" s="8">
        <f t="shared" si="16"/>
        <v>549</v>
      </c>
      <c r="S61" s="8">
        <f t="shared" si="16"/>
        <v>7</v>
      </c>
      <c r="T61" s="9">
        <f t="shared" si="4"/>
        <v>76300</v>
      </c>
      <c r="U61" s="8">
        <f t="shared" si="16"/>
        <v>78</v>
      </c>
      <c r="V61" s="8">
        <f t="shared" si="16"/>
        <v>0</v>
      </c>
      <c r="W61" s="9">
        <f t="shared" si="5"/>
        <v>0</v>
      </c>
      <c r="X61" s="8">
        <f t="shared" si="16"/>
        <v>7</v>
      </c>
      <c r="Y61" s="8">
        <f t="shared" si="16"/>
        <v>0</v>
      </c>
      <c r="Z61" s="9">
        <f t="shared" si="6"/>
        <v>0</v>
      </c>
      <c r="AA61" s="8">
        <f t="shared" si="16"/>
        <v>76</v>
      </c>
      <c r="AB61" s="8">
        <f t="shared" si="16"/>
        <v>3</v>
      </c>
      <c r="AC61" s="9">
        <f t="shared" si="7"/>
        <v>29400</v>
      </c>
    </row>
    <row r="62" spans="1:29" ht="16" customHeight="1" x14ac:dyDescent="0.3">
      <c r="A62" s="3" t="s">
        <v>84</v>
      </c>
      <c r="B62" s="4">
        <v>7</v>
      </c>
      <c r="C62" s="5">
        <v>1</v>
      </c>
      <c r="D62" s="4">
        <v>10</v>
      </c>
      <c r="E62" s="5">
        <v>1</v>
      </c>
      <c r="F62" s="5">
        <v>0</v>
      </c>
      <c r="G62" s="6">
        <f t="shared" si="0"/>
        <v>0</v>
      </c>
      <c r="H62" s="4">
        <v>2</v>
      </c>
      <c r="I62" s="5">
        <v>0</v>
      </c>
      <c r="J62" s="6">
        <f t="shared" si="1"/>
        <v>0</v>
      </c>
      <c r="K62" s="4">
        <v>6</v>
      </c>
      <c r="L62" s="5">
        <v>1</v>
      </c>
      <c r="M62" s="5">
        <v>0</v>
      </c>
      <c r="N62" s="6">
        <f t="shared" si="2"/>
        <v>0</v>
      </c>
      <c r="O62" s="4">
        <v>1</v>
      </c>
      <c r="P62" s="5">
        <v>0</v>
      </c>
      <c r="Q62" s="6">
        <f t="shared" si="3"/>
        <v>0</v>
      </c>
      <c r="R62" s="4">
        <v>6</v>
      </c>
      <c r="S62" s="5">
        <v>1</v>
      </c>
      <c r="T62" s="6">
        <f t="shared" si="4"/>
        <v>10900</v>
      </c>
      <c r="U62" s="4">
        <v>0</v>
      </c>
      <c r="V62" s="5">
        <v>0</v>
      </c>
      <c r="W62" s="6">
        <f t="shared" si="5"/>
        <v>0</v>
      </c>
      <c r="X62" s="4">
        <v>0</v>
      </c>
      <c r="Y62" s="5">
        <v>0</v>
      </c>
      <c r="Z62" s="6">
        <f t="shared" si="6"/>
        <v>0</v>
      </c>
      <c r="AA62" s="4">
        <v>0</v>
      </c>
      <c r="AB62" s="5">
        <v>0</v>
      </c>
      <c r="AC62" s="6">
        <f t="shared" si="7"/>
        <v>0</v>
      </c>
    </row>
    <row r="63" spans="1:29" ht="16" customHeight="1" x14ac:dyDescent="0.3">
      <c r="A63" s="3" t="s">
        <v>85</v>
      </c>
      <c r="B63" s="4">
        <v>19</v>
      </c>
      <c r="C63" s="5">
        <v>1</v>
      </c>
      <c r="D63" s="4">
        <v>19</v>
      </c>
      <c r="E63" s="5">
        <v>1</v>
      </c>
      <c r="F63" s="5">
        <v>0</v>
      </c>
      <c r="G63" s="6">
        <f t="shared" si="0"/>
        <v>0</v>
      </c>
      <c r="H63" s="4">
        <v>3</v>
      </c>
      <c r="I63" s="5">
        <v>0</v>
      </c>
      <c r="J63" s="6">
        <f t="shared" si="1"/>
        <v>0</v>
      </c>
      <c r="K63" s="4">
        <v>31</v>
      </c>
      <c r="L63" s="5">
        <v>1</v>
      </c>
      <c r="M63" s="5">
        <v>1</v>
      </c>
      <c r="N63" s="6">
        <f t="shared" si="2"/>
        <v>6800</v>
      </c>
      <c r="O63" s="4">
        <v>27</v>
      </c>
      <c r="P63" s="5">
        <v>1</v>
      </c>
      <c r="Q63" s="6">
        <f t="shared" si="3"/>
        <v>13500</v>
      </c>
      <c r="R63" s="4">
        <v>27</v>
      </c>
      <c r="S63" s="5">
        <v>2</v>
      </c>
      <c r="T63" s="6">
        <f t="shared" si="4"/>
        <v>21800</v>
      </c>
      <c r="U63" s="4">
        <v>8</v>
      </c>
      <c r="V63" s="5">
        <v>0</v>
      </c>
      <c r="W63" s="6">
        <f t="shared" si="5"/>
        <v>0</v>
      </c>
      <c r="X63" s="4">
        <v>0</v>
      </c>
      <c r="Y63" s="5">
        <v>0</v>
      </c>
      <c r="Z63" s="6">
        <f t="shared" si="6"/>
        <v>0</v>
      </c>
      <c r="AA63" s="4">
        <v>3</v>
      </c>
      <c r="AB63" s="5">
        <v>0</v>
      </c>
      <c r="AC63" s="6">
        <f t="shared" si="7"/>
        <v>0</v>
      </c>
    </row>
    <row r="64" spans="1:29" ht="16" customHeight="1" x14ac:dyDescent="0.3">
      <c r="A64" s="3" t="s">
        <v>86</v>
      </c>
      <c r="B64" s="4">
        <v>14</v>
      </c>
      <c r="C64" s="5">
        <v>1</v>
      </c>
      <c r="D64" s="4">
        <v>36</v>
      </c>
      <c r="E64" s="5">
        <v>1</v>
      </c>
      <c r="F64" s="5">
        <v>1</v>
      </c>
      <c r="G64" s="6">
        <f t="shared" si="0"/>
        <v>31500</v>
      </c>
      <c r="H64" s="4">
        <v>2</v>
      </c>
      <c r="I64" s="5">
        <v>0</v>
      </c>
      <c r="J64" s="6">
        <f t="shared" si="1"/>
        <v>0</v>
      </c>
      <c r="K64" s="4">
        <v>15</v>
      </c>
      <c r="L64" s="5">
        <v>1</v>
      </c>
      <c r="M64" s="5">
        <v>0</v>
      </c>
      <c r="N64" s="6">
        <f t="shared" si="2"/>
        <v>0</v>
      </c>
      <c r="O64" s="4">
        <v>22</v>
      </c>
      <c r="P64" s="5">
        <v>0</v>
      </c>
      <c r="Q64" s="6">
        <f t="shared" si="3"/>
        <v>0</v>
      </c>
      <c r="R64" s="4">
        <v>28</v>
      </c>
      <c r="S64" s="5">
        <v>2</v>
      </c>
      <c r="T64" s="6">
        <f t="shared" si="4"/>
        <v>21800</v>
      </c>
      <c r="U64" s="4">
        <v>6</v>
      </c>
      <c r="V64" s="5">
        <v>0</v>
      </c>
      <c r="W64" s="6">
        <f t="shared" si="5"/>
        <v>0</v>
      </c>
      <c r="X64" s="4">
        <v>2</v>
      </c>
      <c r="Y64" s="5">
        <v>0</v>
      </c>
      <c r="Z64" s="6">
        <f t="shared" si="6"/>
        <v>0</v>
      </c>
      <c r="AA64" s="4">
        <v>2</v>
      </c>
      <c r="AB64" s="5">
        <v>0</v>
      </c>
      <c r="AC64" s="6">
        <f t="shared" si="7"/>
        <v>0</v>
      </c>
    </row>
    <row r="65" spans="1:30" ht="16" customHeight="1" x14ac:dyDescent="0.3">
      <c r="A65" s="3" t="s">
        <v>87</v>
      </c>
      <c r="B65" s="4">
        <v>14</v>
      </c>
      <c r="C65" s="5">
        <v>1</v>
      </c>
      <c r="D65" s="4">
        <v>54</v>
      </c>
      <c r="E65" s="5">
        <v>1</v>
      </c>
      <c r="F65" s="5">
        <v>1</v>
      </c>
      <c r="G65" s="6">
        <f t="shared" si="0"/>
        <v>31500</v>
      </c>
      <c r="H65" s="4">
        <v>10</v>
      </c>
      <c r="I65" s="5">
        <v>0</v>
      </c>
      <c r="J65" s="6">
        <f t="shared" si="1"/>
        <v>0</v>
      </c>
      <c r="K65" s="4">
        <v>19</v>
      </c>
      <c r="L65" s="5">
        <v>1</v>
      </c>
      <c r="M65" s="5">
        <v>0</v>
      </c>
      <c r="N65" s="6">
        <f t="shared" si="2"/>
        <v>0</v>
      </c>
      <c r="O65" s="4">
        <v>10</v>
      </c>
      <c r="P65" s="5">
        <v>0</v>
      </c>
      <c r="Q65" s="6">
        <f t="shared" si="3"/>
        <v>0</v>
      </c>
      <c r="R65" s="4">
        <v>52</v>
      </c>
      <c r="S65" s="5">
        <v>2</v>
      </c>
      <c r="T65" s="6">
        <f t="shared" si="4"/>
        <v>21800</v>
      </c>
      <c r="U65" s="4">
        <v>22</v>
      </c>
      <c r="V65" s="5">
        <v>1</v>
      </c>
      <c r="W65" s="6">
        <f t="shared" si="5"/>
        <v>3600</v>
      </c>
      <c r="X65" s="4">
        <v>3</v>
      </c>
      <c r="Y65" s="5">
        <v>0</v>
      </c>
      <c r="Z65" s="6">
        <f t="shared" si="6"/>
        <v>0</v>
      </c>
      <c r="AA65" s="4">
        <v>12</v>
      </c>
      <c r="AB65" s="5">
        <v>1</v>
      </c>
      <c r="AC65" s="6">
        <f t="shared" si="7"/>
        <v>9800</v>
      </c>
    </row>
    <row r="66" spans="1:30" ht="16" customHeight="1" thickBot="1" x14ac:dyDescent="0.35">
      <c r="A66" s="7" t="s">
        <v>88</v>
      </c>
      <c r="B66" s="8">
        <f>SUM(B62:B65)</f>
        <v>54</v>
      </c>
      <c r="C66" s="8">
        <f t="shared" ref="C66:AB66" si="17">SUM(C62:C65)</f>
        <v>4</v>
      </c>
      <c r="D66" s="8">
        <f t="shared" si="17"/>
        <v>119</v>
      </c>
      <c r="E66" s="8">
        <f t="shared" si="17"/>
        <v>4</v>
      </c>
      <c r="F66" s="8">
        <f t="shared" si="17"/>
        <v>2</v>
      </c>
      <c r="G66" s="9">
        <f t="shared" si="0"/>
        <v>63000</v>
      </c>
      <c r="H66" s="8">
        <f t="shared" si="17"/>
        <v>17</v>
      </c>
      <c r="I66" s="8">
        <f t="shared" si="17"/>
        <v>0</v>
      </c>
      <c r="J66" s="9">
        <f t="shared" si="1"/>
        <v>0</v>
      </c>
      <c r="K66" s="8">
        <f t="shared" si="17"/>
        <v>71</v>
      </c>
      <c r="L66" s="8">
        <f t="shared" si="17"/>
        <v>4</v>
      </c>
      <c r="M66" s="8">
        <f t="shared" si="17"/>
        <v>1</v>
      </c>
      <c r="N66" s="9">
        <f t="shared" si="2"/>
        <v>6800</v>
      </c>
      <c r="O66" s="8">
        <f t="shared" si="17"/>
        <v>60</v>
      </c>
      <c r="P66" s="8">
        <f t="shared" si="17"/>
        <v>1</v>
      </c>
      <c r="Q66" s="9">
        <f t="shared" si="3"/>
        <v>13500</v>
      </c>
      <c r="R66" s="8">
        <f t="shared" si="17"/>
        <v>113</v>
      </c>
      <c r="S66" s="8">
        <f t="shared" si="17"/>
        <v>7</v>
      </c>
      <c r="T66" s="9">
        <f t="shared" si="4"/>
        <v>76300</v>
      </c>
      <c r="U66" s="8">
        <f t="shared" si="17"/>
        <v>36</v>
      </c>
      <c r="V66" s="8">
        <f t="shared" si="17"/>
        <v>1</v>
      </c>
      <c r="W66" s="9">
        <f t="shared" si="5"/>
        <v>3600</v>
      </c>
      <c r="X66" s="8">
        <f t="shared" si="17"/>
        <v>5</v>
      </c>
      <c r="Y66" s="8">
        <f t="shared" si="17"/>
        <v>0</v>
      </c>
      <c r="Z66" s="9">
        <f t="shared" si="6"/>
        <v>0</v>
      </c>
      <c r="AA66" s="8">
        <f t="shared" si="17"/>
        <v>17</v>
      </c>
      <c r="AB66" s="8">
        <f t="shared" si="17"/>
        <v>1</v>
      </c>
      <c r="AC66" s="9">
        <f t="shared" si="7"/>
        <v>9800</v>
      </c>
    </row>
    <row r="67" spans="1:30" ht="14.4" customHeight="1" thickBot="1" x14ac:dyDescent="0.35">
      <c r="A67" s="10" t="s">
        <v>89</v>
      </c>
      <c r="B67" s="11">
        <f>SUM(B66,B61,B55,B48,B43,B37,B30,B21,B14,B9)</f>
        <v>513</v>
      </c>
      <c r="C67" s="11">
        <f t="shared" ref="C67:AB67" si="18">SUM(C66,C61,C55,C48,C43,C37,C30,C21,C14,C9)</f>
        <v>44</v>
      </c>
      <c r="D67" s="11">
        <f t="shared" si="18"/>
        <v>3736</v>
      </c>
      <c r="E67" s="11">
        <f t="shared" si="18"/>
        <v>53</v>
      </c>
      <c r="F67" s="11">
        <f t="shared" si="18"/>
        <v>40</v>
      </c>
      <c r="G67" s="12">
        <f t="shared" si="18"/>
        <v>1260000</v>
      </c>
      <c r="H67" s="11">
        <f t="shared" si="18"/>
        <v>533</v>
      </c>
      <c r="I67" s="11">
        <f t="shared" si="18"/>
        <v>19</v>
      </c>
      <c r="J67" s="12">
        <f t="shared" si="18"/>
        <v>598500</v>
      </c>
      <c r="K67" s="11">
        <f t="shared" si="18"/>
        <v>4996</v>
      </c>
      <c r="L67" s="11">
        <f t="shared" si="18"/>
        <v>52</v>
      </c>
      <c r="M67" s="11">
        <f t="shared" si="18"/>
        <v>23</v>
      </c>
      <c r="N67" s="12">
        <f t="shared" si="18"/>
        <v>156400</v>
      </c>
      <c r="O67" s="11">
        <f t="shared" si="18"/>
        <v>3478</v>
      </c>
      <c r="P67" s="11">
        <f t="shared" si="18"/>
        <v>24</v>
      </c>
      <c r="Q67" s="12">
        <f t="shared" si="18"/>
        <v>324000</v>
      </c>
      <c r="R67" s="11">
        <f t="shared" si="18"/>
        <v>2044</v>
      </c>
      <c r="S67" s="11">
        <f t="shared" si="18"/>
        <v>69</v>
      </c>
      <c r="T67" s="12">
        <f t="shared" si="18"/>
        <v>752100</v>
      </c>
      <c r="U67" s="11">
        <f t="shared" si="18"/>
        <v>1252</v>
      </c>
      <c r="V67" s="11">
        <f t="shared" si="18"/>
        <v>18</v>
      </c>
      <c r="W67" s="12">
        <f t="shared" si="18"/>
        <v>64800</v>
      </c>
      <c r="X67" s="11">
        <f t="shared" si="18"/>
        <v>325</v>
      </c>
      <c r="Y67" s="11">
        <f t="shared" si="18"/>
        <v>18</v>
      </c>
      <c r="Z67" s="12">
        <f>SUM(Z66,Z61,Z55,Z48,Z43,Z37,Z30,Z21,Z14,Z9)</f>
        <v>79200</v>
      </c>
      <c r="AA67" s="11">
        <f t="shared" si="18"/>
        <v>391</v>
      </c>
      <c r="AB67" s="11">
        <f t="shared" si="18"/>
        <v>20</v>
      </c>
      <c r="AC67" s="13">
        <f>SUM(AC66,AC61,AC55,AC48,AC43,AC37,AC30,AC21,AC14,AC9)</f>
        <v>196000</v>
      </c>
      <c r="AD67" s="14">
        <f>SUM(G67,J67,N67,Q67,T67,W67,Z67,AC67)</f>
        <v>3431000</v>
      </c>
    </row>
  </sheetData>
  <mergeCells count="9">
    <mergeCell ref="R1:T1"/>
    <mergeCell ref="U1:W1"/>
    <mergeCell ref="X1:Z1"/>
    <mergeCell ref="AA1:AC1"/>
    <mergeCell ref="B1:C1"/>
    <mergeCell ref="D1:G1"/>
    <mergeCell ref="H1:J1"/>
    <mergeCell ref="K1:N1"/>
    <mergeCell ref="O1:Q1"/>
  </mergeCells>
  <pageMargins left="0.05" right="0.05" top="0.5" bottom="0.5" header="0" footer="0"/>
  <pageSetup orientation="portrait" horizontalDpi="300" verticalDpi="300" r:id="rId1"/>
  <colBreaks count="4" manualBreakCount="4">
    <brk id="7" max="66" man="1"/>
    <brk id="14" max="66" man="1"/>
    <brk id="20" max="66" man="1"/>
    <brk id="26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MPD Final</vt:lpstr>
      <vt:lpstr>'MPD Final'!Print_Area</vt:lpstr>
      <vt:lpstr>'MPD Final'!Print_Titles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MUEK</dc:creator>
  <cp:lastModifiedBy>Caprina Buckner</cp:lastModifiedBy>
  <cp:revision>1</cp:revision>
  <cp:lastPrinted>2022-01-27T18:55:01Z</cp:lastPrinted>
  <dcterms:created xsi:type="dcterms:W3CDTF">2021-10-05T18:31:45Z</dcterms:created>
  <dcterms:modified xsi:type="dcterms:W3CDTF">2022-01-27T20:10:40Z</dcterms:modified>
</cp:coreProperties>
</file>