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2.TRAINING_DIV\Web Content Management\002. Quality, Safety &amp; Oversight - General Information\Memo - Section Pages\Administrative Information Memos to the States and Regions\01.28.22\"/>
    </mc:Choice>
  </mc:AlternateContent>
  <xr:revisionPtr revIDLastSave="0" documentId="13_ncr:1_{61D22825-1BDC-4A5D-A760-AB4F6B7A76F2}" xr6:coauthVersionLast="36" xr6:coauthVersionMax="36" xr10:uidLastSave="{00000000-0000-0000-0000-000000000000}"/>
  <bookViews>
    <workbookView xWindow="0" yWindow="0" windowWidth="19200" windowHeight="6350" xr2:uid="{6EE5379F-80A2-471E-B6B3-DDA8FE9640CF}"/>
  </bookViews>
  <sheets>
    <sheet name="Appendix 1" sheetId="1" r:id="rId1"/>
  </sheets>
  <definedNames>
    <definedName name="_xlnm.Print_Area" localSheetId="0">'Appendix 1'!$A$1:$U$161</definedName>
    <definedName name="_xlnm.Print_Titles" localSheetId="0">'Appendix 1'!$A:$A,'Appendix 1'!$1:$4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5" i="1" l="1"/>
  <c r="I54" i="1"/>
  <c r="I42" i="1"/>
  <c r="I36" i="1"/>
  <c r="I29" i="1"/>
  <c r="I20" i="1"/>
  <c r="K65" i="1" l="1"/>
  <c r="K54" i="1"/>
  <c r="K42" i="1"/>
  <c r="K36" i="1"/>
  <c r="K29" i="1"/>
  <c r="K20" i="1"/>
  <c r="O66" i="1"/>
  <c r="G65" i="1"/>
  <c r="B65" i="1"/>
  <c r="B66" i="1" s="1"/>
  <c r="E64" i="1"/>
  <c r="E63" i="1"/>
  <c r="E62" i="1"/>
  <c r="E61" i="1"/>
  <c r="M60" i="1"/>
  <c r="E60" i="1"/>
  <c r="M59" i="1"/>
  <c r="E59" i="1"/>
  <c r="M58" i="1"/>
  <c r="E58" i="1"/>
  <c r="M57" i="1"/>
  <c r="E57" i="1"/>
  <c r="M56" i="1"/>
  <c r="E56" i="1"/>
  <c r="M55" i="1"/>
  <c r="E55" i="1"/>
  <c r="B54" i="1"/>
  <c r="E53" i="1"/>
  <c r="E52" i="1"/>
  <c r="E51" i="1"/>
  <c r="E50" i="1"/>
  <c r="E49" i="1"/>
  <c r="E48" i="1"/>
  <c r="E47" i="1"/>
  <c r="E46" i="1"/>
  <c r="E45" i="1"/>
  <c r="M44" i="1"/>
  <c r="Q44" i="1"/>
  <c r="E44" i="1"/>
  <c r="M43" i="1"/>
  <c r="G54" i="1"/>
  <c r="F54" i="1"/>
  <c r="E43" i="1"/>
  <c r="B42" i="1"/>
  <c r="Q41" i="1"/>
  <c r="M41" i="1"/>
  <c r="E41" i="1"/>
  <c r="Q40" i="1"/>
  <c r="M40" i="1"/>
  <c r="E40" i="1"/>
  <c r="Q39" i="1"/>
  <c r="M39" i="1"/>
  <c r="E39" i="1"/>
  <c r="Q38" i="1"/>
  <c r="M38" i="1"/>
  <c r="E38" i="1"/>
  <c r="Q37" i="1"/>
  <c r="M37" i="1"/>
  <c r="G42" i="1"/>
  <c r="F42" i="1"/>
  <c r="D42" i="1"/>
  <c r="E42" i="1" s="1"/>
  <c r="G36" i="1"/>
  <c r="B36" i="1"/>
  <c r="M35" i="1"/>
  <c r="Q35" i="1" s="1"/>
  <c r="E35" i="1"/>
  <c r="M34" i="1"/>
  <c r="Q34" i="1" s="1"/>
  <c r="E34" i="1"/>
  <c r="M33" i="1"/>
  <c r="Q33" i="1" s="1"/>
  <c r="E33" i="1"/>
  <c r="M32" i="1"/>
  <c r="Q32" i="1" s="1"/>
  <c r="E32" i="1"/>
  <c r="M31" i="1"/>
  <c r="Q31" i="1" s="1"/>
  <c r="E31" i="1"/>
  <c r="M30" i="1"/>
  <c r="Q30" i="1" s="1"/>
  <c r="F36" i="1"/>
  <c r="D36" i="1"/>
  <c r="E36" i="1" s="1"/>
  <c r="F29" i="1"/>
  <c r="B29" i="1"/>
  <c r="M28" i="1"/>
  <c r="Q28" i="1" s="1"/>
  <c r="E28" i="1"/>
  <c r="M27" i="1"/>
  <c r="Q27" i="1" s="1"/>
  <c r="E27" i="1"/>
  <c r="M26" i="1"/>
  <c r="Q26" i="1" s="1"/>
  <c r="E26" i="1"/>
  <c r="M25" i="1"/>
  <c r="Q25" i="1" s="1"/>
  <c r="E25" i="1"/>
  <c r="M24" i="1"/>
  <c r="Q24" i="1" s="1"/>
  <c r="E24" i="1"/>
  <c r="M23" i="1"/>
  <c r="Q23" i="1" s="1"/>
  <c r="E23" i="1"/>
  <c r="M22" i="1"/>
  <c r="Q22" i="1" s="1"/>
  <c r="E22" i="1"/>
  <c r="M21" i="1"/>
  <c r="Q21" i="1" s="1"/>
  <c r="D29" i="1"/>
  <c r="E29" i="1" s="1"/>
  <c r="G20" i="1"/>
  <c r="B20" i="1"/>
  <c r="E19" i="1"/>
  <c r="E18" i="1"/>
  <c r="M17" i="1"/>
  <c r="E17" i="1"/>
  <c r="E16" i="1"/>
  <c r="E15" i="1"/>
  <c r="E14" i="1"/>
  <c r="M13" i="1"/>
  <c r="E13" i="1"/>
  <c r="E12" i="1"/>
  <c r="M11" i="1"/>
  <c r="E11" i="1"/>
  <c r="E10" i="1"/>
  <c r="M9" i="1"/>
  <c r="E9" i="1"/>
  <c r="E8" i="1"/>
  <c r="E7" i="1"/>
  <c r="E6" i="1"/>
  <c r="M5" i="1"/>
  <c r="M66" i="1" s="1"/>
  <c r="D20" i="1"/>
  <c r="E20" i="1" s="1"/>
  <c r="Q15" i="1" l="1"/>
  <c r="Q8" i="1"/>
  <c r="Q6" i="1"/>
  <c r="Q10" i="1"/>
  <c r="D54" i="1"/>
  <c r="E54" i="1" s="1"/>
  <c r="I66" i="1"/>
  <c r="M6" i="1"/>
  <c r="M10" i="1"/>
  <c r="M12" i="1"/>
  <c r="Q12" i="1" s="1"/>
  <c r="M16" i="1"/>
  <c r="Q16" i="1" s="1"/>
  <c r="M18" i="1"/>
  <c r="Q18" i="1" s="1"/>
  <c r="Q9" i="1"/>
  <c r="E5" i="1"/>
  <c r="M45" i="1"/>
  <c r="Q45" i="1" s="1"/>
  <c r="M46" i="1"/>
  <c r="Q46" i="1" s="1"/>
  <c r="M47" i="1"/>
  <c r="Q47" i="1" s="1"/>
  <c r="M48" i="1"/>
  <c r="Q48" i="1" s="1"/>
  <c r="M49" i="1"/>
  <c r="Q49" i="1" s="1"/>
  <c r="M50" i="1"/>
  <c r="Q50" i="1" s="1"/>
  <c r="M51" i="1"/>
  <c r="Q51" i="1" s="1"/>
  <c r="M52" i="1"/>
  <c r="Q52" i="1" s="1"/>
  <c r="M53" i="1"/>
  <c r="Q53" i="1" s="1"/>
  <c r="Q55" i="1"/>
  <c r="Q56" i="1"/>
  <c r="Q57" i="1"/>
  <c r="Q58" i="1"/>
  <c r="Q59" i="1"/>
  <c r="Q60" i="1"/>
  <c r="D65" i="1"/>
  <c r="F20" i="1"/>
  <c r="G29" i="1"/>
  <c r="G66" i="1" s="1"/>
  <c r="Q43" i="1"/>
  <c r="F65" i="1"/>
  <c r="F66" i="1" s="1"/>
  <c r="M15" i="1"/>
  <c r="E37" i="1"/>
  <c r="M63" i="1"/>
  <c r="Q63" i="1" s="1"/>
  <c r="M64" i="1"/>
  <c r="P64" i="1" s="1"/>
  <c r="P66" i="1" s="1"/>
  <c r="M8" i="1"/>
  <c r="M14" i="1"/>
  <c r="Q14" i="1" s="1"/>
  <c r="M19" i="1"/>
  <c r="Q19" i="1" s="1"/>
  <c r="Q5" i="1"/>
  <c r="Q11" i="1"/>
  <c r="Q13" i="1"/>
  <c r="Q17" i="1"/>
  <c r="E30" i="1"/>
  <c r="M61" i="1"/>
  <c r="Q61" i="1" s="1"/>
  <c r="M62" i="1"/>
  <c r="Q62" i="1" s="1"/>
  <c r="M7" i="1"/>
  <c r="Q7" i="1" s="1"/>
  <c r="E21" i="1"/>
  <c r="K66" i="1" l="1"/>
  <c r="D66" i="1"/>
  <c r="E66" i="1" s="1"/>
  <c r="E65" i="1"/>
</calcChain>
</file>

<file path=xl/sharedStrings.xml><?xml version="1.0" encoding="utf-8"?>
<sst xmlns="http://schemas.openxmlformats.org/spreadsheetml/2006/main" count="199" uniqueCount="84">
  <si>
    <t>Appendix 1</t>
  </si>
  <si>
    <t>FY22 MPD Projected Allocations</t>
  </si>
  <si>
    <t>A</t>
  </si>
  <si>
    <t>B1</t>
  </si>
  <si>
    <t>B1a</t>
  </si>
  <si>
    <t>B2</t>
  </si>
  <si>
    <t>B3</t>
  </si>
  <si>
    <t>C3</t>
  </si>
  <si>
    <t>D1</t>
  </si>
  <si>
    <t>D2</t>
  </si>
  <si>
    <t>State</t>
  </si>
  <si>
    <t>FY21 Base Budget</t>
  </si>
  <si>
    <t xml:space="preserve">FY22 PM Funding Amount            </t>
  </si>
  <si>
    <t>% Increase vs FY21</t>
  </si>
  <si>
    <t>FY22 Final Allocations (All Funding Sources)</t>
  </si>
  <si>
    <t>FY18 Hospice Alloc.</t>
  </si>
  <si>
    <t xml:space="preserve">FY18 Hospice Budget                            </t>
  </si>
  <si>
    <t>Addtl. FY18 Hospice $ sent above B2</t>
  </si>
  <si>
    <t>Total FY18 Hospice $ remaining vs request</t>
  </si>
  <si>
    <t>IMPACT funds drawn from PMS to date</t>
  </si>
  <si>
    <t>IMPACT funds reported on FFR to PMS to date</t>
  </si>
  <si>
    <t>CT</t>
  </si>
  <si>
    <t>ME</t>
  </si>
  <si>
    <t>MA</t>
  </si>
  <si>
    <t>NH</t>
  </si>
  <si>
    <t>RI</t>
  </si>
  <si>
    <t>VT</t>
  </si>
  <si>
    <t>NJ</t>
  </si>
  <si>
    <t>NY</t>
  </si>
  <si>
    <t>PR</t>
  </si>
  <si>
    <t>DE</t>
  </si>
  <si>
    <t>DC</t>
  </si>
  <si>
    <t>MD</t>
  </si>
  <si>
    <t>PA</t>
  </si>
  <si>
    <t>VA</t>
  </si>
  <si>
    <t>WV</t>
  </si>
  <si>
    <t>Subtotal</t>
  </si>
  <si>
    <t>AL</t>
  </si>
  <si>
    <t>FL</t>
  </si>
  <si>
    <t>GA</t>
  </si>
  <si>
    <t>KY</t>
  </si>
  <si>
    <t>MS</t>
  </si>
  <si>
    <t>NC</t>
  </si>
  <si>
    <t>SC</t>
  </si>
  <si>
    <t>TN</t>
  </si>
  <si>
    <t>IL</t>
  </si>
  <si>
    <t>IN</t>
  </si>
  <si>
    <t>MI</t>
  </si>
  <si>
    <t>MN</t>
  </si>
  <si>
    <t>OH</t>
  </si>
  <si>
    <t>WI</t>
  </si>
  <si>
    <t>AR</t>
  </si>
  <si>
    <t>LA</t>
  </si>
  <si>
    <t>NM</t>
  </si>
  <si>
    <t>OK</t>
  </si>
  <si>
    <t>TX</t>
  </si>
  <si>
    <t>IA</t>
  </si>
  <si>
    <t>KS(AG)</t>
  </si>
  <si>
    <t>KS(H)</t>
  </si>
  <si>
    <t>MO</t>
  </si>
  <si>
    <t>NE</t>
  </si>
  <si>
    <t>CO</t>
  </si>
  <si>
    <t>MT</t>
  </si>
  <si>
    <t>ND</t>
  </si>
  <si>
    <t>SD</t>
  </si>
  <si>
    <t>UT</t>
  </si>
  <si>
    <t>WY</t>
  </si>
  <si>
    <t>AZ</t>
  </si>
  <si>
    <t>CA</t>
  </si>
  <si>
    <t>HI</t>
  </si>
  <si>
    <t>NV</t>
  </si>
  <si>
    <t>AK</t>
  </si>
  <si>
    <t>ID</t>
  </si>
  <si>
    <t>OR (Health)</t>
  </si>
  <si>
    <t>OR (HR)</t>
  </si>
  <si>
    <t>WA(H)</t>
  </si>
  <si>
    <t>WA(SS)</t>
  </si>
  <si>
    <t>Blank</t>
  </si>
  <si>
    <t>TBD</t>
  </si>
  <si>
    <t xml:space="preserve">FY22 Hospice/CAA Budget Amount*                          </t>
  </si>
  <si>
    <t>FY22 CARES Act $ Amount*</t>
  </si>
  <si>
    <t>Estimated Supplemental Validation Funding**</t>
  </si>
  <si>
    <t>**Projected funding if all Supplemental workload in Appendix 2  of the FY22 MPD is completed.</t>
  </si>
  <si>
    <t>*State requested budget amount.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</si>
</sst>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0.0%"/>
    <numFmt numFmtId="165" formatCode="&quot;$&quot;#,##0"/>
    <numFmt numFmtId="166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color rgb="FF000000"/>
      <name val="Calibri"/>
      <family val="2"/>
    </font>
    <font>
      <b/>
      <sz val="16"/>
      <color rgb="FF000000"/>
      <name val="Arial"/>
      <family val="2"/>
    </font>
    <font>
      <sz val="7"/>
      <color rgb="FF000000"/>
      <name val="Arial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b/>
      <sz val="7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4BD97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C6D9F1"/>
        <bgColor rgb="FF000000"/>
      </patternFill>
    </fill>
    <fill>
      <patternFill patternType="solid">
        <fgColor rgb="FFD6DCE4"/>
        <bgColor rgb="FF000000"/>
      </patternFill>
    </fill>
    <fill>
      <patternFill patternType="solid">
        <fgColor rgb="FFDDD9C3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rgb="FFC2D69B"/>
        <bgColor rgb="FF000000"/>
      </patternFill>
    </fill>
    <fill>
      <patternFill patternType="solid">
        <fgColor rgb="FFC9C9C9"/>
        <bgColor rgb="FF000000"/>
      </patternFill>
    </fill>
    <fill>
      <patternFill patternType="solid">
        <fgColor rgb="FFB6DDE8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FBD4B4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CCC0D9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6D9F1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CCC0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2" tint="-9.9978637043366805E-2"/>
        <bgColor rgb="FF000000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2" fillId="2" borderId="0" xfId="0" applyFont="1" applyFill="1" applyBorder="1"/>
    <xf numFmtId="164" fontId="2" fillId="2" borderId="0" xfId="0" applyNumberFormat="1" applyFont="1" applyFill="1" applyBorder="1"/>
    <xf numFmtId="165" fontId="2" fillId="2" borderId="0" xfId="0" applyNumberFormat="1" applyFont="1" applyFill="1" applyBorder="1" applyAlignment="1">
      <alignment horizontal="center"/>
    </xf>
    <xf numFmtId="166" fontId="2" fillId="2" borderId="0" xfId="0" applyNumberFormat="1" applyFont="1" applyFill="1" applyBorder="1"/>
    <xf numFmtId="0" fontId="2" fillId="0" borderId="0" xfId="0" applyFont="1" applyFill="1" applyBorder="1"/>
    <xf numFmtId="0" fontId="5" fillId="2" borderId="0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5" fontId="6" fillId="4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5" fontId="6" fillId="4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166" fontId="6" fillId="6" borderId="5" xfId="0" applyNumberFormat="1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/>
    </xf>
    <xf numFmtId="6" fontId="7" fillId="8" borderId="1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6" fontId="7" fillId="8" borderId="6" xfId="0" applyNumberFormat="1" applyFont="1" applyFill="1" applyBorder="1" applyAlignment="1">
      <alignment horizontal="center" vertical="center"/>
    </xf>
    <xf numFmtId="164" fontId="7" fillId="8" borderId="6" xfId="0" applyNumberFormat="1" applyFont="1" applyFill="1" applyBorder="1" applyAlignment="1">
      <alignment horizontal="center" vertical="center"/>
    </xf>
    <xf numFmtId="6" fontId="7" fillId="9" borderId="6" xfId="0" applyNumberFormat="1" applyFont="1" applyFill="1" applyBorder="1" applyAlignment="1">
      <alignment horizontal="center" vertical="center"/>
    </xf>
    <xf numFmtId="166" fontId="7" fillId="9" borderId="1" xfId="0" applyNumberFormat="1" applyFont="1" applyFill="1" applyBorder="1" applyAlignment="1">
      <alignment horizontal="center"/>
    </xf>
    <xf numFmtId="166" fontId="7" fillId="9" borderId="1" xfId="1" applyNumberFormat="1" applyFont="1" applyFill="1" applyBorder="1" applyAlignment="1">
      <alignment horizontal="center"/>
    </xf>
    <xf numFmtId="166" fontId="7" fillId="9" borderId="5" xfId="0" applyNumberFormat="1" applyFont="1" applyFill="1" applyBorder="1" applyAlignment="1">
      <alignment horizontal="center"/>
    </xf>
    <xf numFmtId="6" fontId="6" fillId="8" borderId="1" xfId="0" applyNumberFormat="1" applyFont="1" applyFill="1" applyBorder="1" applyAlignment="1">
      <alignment horizontal="center" vertical="center"/>
    </xf>
    <xf numFmtId="164" fontId="6" fillId="8" borderId="1" xfId="2" applyNumberFormat="1" applyFont="1" applyFill="1" applyBorder="1" applyAlignment="1">
      <alignment horizontal="center" vertical="center"/>
    </xf>
    <xf numFmtId="0" fontId="10" fillId="2" borderId="0" xfId="0" applyFont="1" applyFill="1" applyBorder="1"/>
    <xf numFmtId="6" fontId="6" fillId="8" borderId="6" xfId="0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6" fontId="6" fillId="9" borderId="6" xfId="0" applyNumberFormat="1" applyFont="1" applyFill="1" applyBorder="1" applyAlignment="1">
      <alignment horizontal="center" vertical="center"/>
    </xf>
    <xf numFmtId="166" fontId="6" fillId="9" borderId="5" xfId="0" applyNumberFormat="1" applyFont="1" applyFill="1" applyBorder="1" applyAlignment="1">
      <alignment horizontal="center"/>
    </xf>
    <xf numFmtId="0" fontId="8" fillId="10" borderId="6" xfId="0" applyFont="1" applyFill="1" applyBorder="1" applyAlignment="1">
      <alignment horizontal="center" vertical="center"/>
    </xf>
    <xf numFmtId="6" fontId="7" fillId="10" borderId="1" xfId="0" applyNumberFormat="1" applyFont="1" applyFill="1" applyBorder="1" applyAlignment="1">
      <alignment horizontal="center" vertical="center"/>
    </xf>
    <xf numFmtId="6" fontId="7" fillId="10" borderId="6" xfId="0" applyNumberFormat="1" applyFont="1" applyFill="1" applyBorder="1" applyAlignment="1">
      <alignment horizontal="center" vertical="center"/>
    </xf>
    <xf numFmtId="164" fontId="7" fillId="10" borderId="6" xfId="0" applyNumberFormat="1" applyFont="1" applyFill="1" applyBorder="1" applyAlignment="1">
      <alignment horizontal="center" vertical="center"/>
    </xf>
    <xf numFmtId="6" fontId="7" fillId="11" borderId="6" xfId="0" applyNumberFormat="1" applyFont="1" applyFill="1" applyBorder="1" applyAlignment="1">
      <alignment horizontal="center" vertical="center"/>
    </xf>
    <xf numFmtId="166" fontId="7" fillId="11" borderId="1" xfId="0" applyNumberFormat="1" applyFont="1" applyFill="1" applyBorder="1" applyAlignment="1">
      <alignment horizontal="center"/>
    </xf>
    <xf numFmtId="6" fontId="6" fillId="10" borderId="1" xfId="0" applyNumberFormat="1" applyFont="1" applyFill="1" applyBorder="1" applyAlignment="1">
      <alignment horizontal="center" vertical="center"/>
    </xf>
    <xf numFmtId="164" fontId="6" fillId="10" borderId="1" xfId="2" applyNumberFormat="1" applyFont="1" applyFill="1" applyBorder="1" applyAlignment="1">
      <alignment horizontal="center" vertical="center"/>
    </xf>
    <xf numFmtId="6" fontId="6" fillId="10" borderId="6" xfId="0" applyNumberFormat="1" applyFont="1" applyFill="1" applyBorder="1" applyAlignment="1">
      <alignment horizontal="center" vertical="center"/>
    </xf>
    <xf numFmtId="6" fontId="6" fillId="11" borderId="6" xfId="0" applyNumberFormat="1" applyFont="1" applyFill="1" applyBorder="1" applyAlignment="1">
      <alignment horizontal="center" vertical="center"/>
    </xf>
    <xf numFmtId="166" fontId="6" fillId="11" borderId="1" xfId="0" applyNumberFormat="1" applyFont="1" applyFill="1" applyBorder="1" applyAlignment="1">
      <alignment horizontal="center"/>
    </xf>
    <xf numFmtId="0" fontId="8" fillId="12" borderId="6" xfId="0" applyFont="1" applyFill="1" applyBorder="1" applyAlignment="1">
      <alignment horizontal="center" vertical="center"/>
    </xf>
    <xf numFmtId="6" fontId="7" fillId="12" borderId="1" xfId="0" applyNumberFormat="1" applyFont="1" applyFill="1" applyBorder="1" applyAlignment="1">
      <alignment horizontal="center" vertical="center"/>
    </xf>
    <xf numFmtId="6" fontId="7" fillId="12" borderId="6" xfId="0" applyNumberFormat="1" applyFont="1" applyFill="1" applyBorder="1" applyAlignment="1">
      <alignment horizontal="center" vertical="center"/>
    </xf>
    <xf numFmtId="164" fontId="7" fillId="12" borderId="6" xfId="0" applyNumberFormat="1" applyFont="1" applyFill="1" applyBorder="1" applyAlignment="1">
      <alignment horizontal="center" vertical="center"/>
    </xf>
    <xf numFmtId="6" fontId="7" fillId="13" borderId="6" xfId="0" applyNumberFormat="1" applyFont="1" applyFill="1" applyBorder="1" applyAlignment="1">
      <alignment horizontal="center" vertical="center"/>
    </xf>
    <xf numFmtId="166" fontId="7" fillId="13" borderId="1" xfId="0" applyNumberFormat="1" applyFont="1" applyFill="1" applyBorder="1" applyAlignment="1">
      <alignment horizontal="center"/>
    </xf>
    <xf numFmtId="6" fontId="6" fillId="12" borderId="7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6" fontId="6" fillId="12" borderId="6" xfId="0" applyNumberFormat="1" applyFont="1" applyFill="1" applyBorder="1" applyAlignment="1">
      <alignment horizontal="center" vertical="center"/>
    </xf>
    <xf numFmtId="164" fontId="6" fillId="12" borderId="7" xfId="2" applyNumberFormat="1" applyFont="1" applyFill="1" applyBorder="1" applyAlignment="1">
      <alignment horizontal="center" vertical="center"/>
    </xf>
    <xf numFmtId="6" fontId="6" fillId="13" borderId="6" xfId="0" applyNumberFormat="1" applyFont="1" applyFill="1" applyBorder="1" applyAlignment="1">
      <alignment horizontal="center" vertical="center"/>
    </xf>
    <xf numFmtId="166" fontId="6" fillId="13" borderId="1" xfId="0" applyNumberFormat="1" applyFont="1" applyFill="1" applyBorder="1" applyAlignment="1">
      <alignment horizontal="center"/>
    </xf>
    <xf numFmtId="0" fontId="8" fillId="14" borderId="6" xfId="0" applyFont="1" applyFill="1" applyBorder="1" applyAlignment="1">
      <alignment horizontal="center" vertical="center"/>
    </xf>
    <xf numFmtId="6" fontId="7" fillId="14" borderId="7" xfId="0" applyNumberFormat="1" applyFont="1" applyFill="1" applyBorder="1" applyAlignment="1">
      <alignment horizontal="center" vertical="center"/>
    </xf>
    <xf numFmtId="6" fontId="7" fillId="14" borderId="6" xfId="0" applyNumberFormat="1" applyFont="1" applyFill="1" applyBorder="1" applyAlignment="1">
      <alignment horizontal="center" vertical="center"/>
    </xf>
    <xf numFmtId="164" fontId="7" fillId="14" borderId="6" xfId="0" applyNumberFormat="1" applyFont="1" applyFill="1" applyBorder="1" applyAlignment="1">
      <alignment horizontal="center" vertical="center"/>
    </xf>
    <xf numFmtId="6" fontId="7" fillId="15" borderId="6" xfId="0" applyNumberFormat="1" applyFont="1" applyFill="1" applyBorder="1" applyAlignment="1">
      <alignment horizontal="center" vertical="center"/>
    </xf>
    <xf numFmtId="166" fontId="7" fillId="15" borderId="1" xfId="0" applyNumberFormat="1" applyFont="1" applyFill="1" applyBorder="1" applyAlignment="1">
      <alignment horizontal="center"/>
    </xf>
    <xf numFmtId="6" fontId="6" fillId="14" borderId="7" xfId="0" applyNumberFormat="1" applyFont="1" applyFill="1" applyBorder="1" applyAlignment="1">
      <alignment horizontal="center" vertical="center"/>
    </xf>
    <xf numFmtId="6" fontId="6" fillId="14" borderId="6" xfId="0" applyNumberFormat="1" applyFont="1" applyFill="1" applyBorder="1" applyAlignment="1">
      <alignment horizontal="center" vertical="center"/>
    </xf>
    <xf numFmtId="164" fontId="6" fillId="14" borderId="7" xfId="2" applyNumberFormat="1" applyFont="1" applyFill="1" applyBorder="1" applyAlignment="1">
      <alignment horizontal="center" vertical="center"/>
    </xf>
    <xf numFmtId="6" fontId="6" fillId="15" borderId="6" xfId="0" applyNumberFormat="1" applyFont="1" applyFill="1" applyBorder="1" applyAlignment="1">
      <alignment horizontal="center" vertical="center"/>
    </xf>
    <xf numFmtId="166" fontId="6" fillId="15" borderId="1" xfId="0" applyNumberFormat="1" applyFont="1" applyFill="1" applyBorder="1" applyAlignment="1">
      <alignment horizontal="center"/>
    </xf>
    <xf numFmtId="0" fontId="8" fillId="16" borderId="6" xfId="0" applyFont="1" applyFill="1" applyBorder="1" applyAlignment="1">
      <alignment horizontal="center" vertical="center"/>
    </xf>
    <xf numFmtId="6" fontId="7" fillId="16" borderId="7" xfId="0" applyNumberFormat="1" applyFont="1" applyFill="1" applyBorder="1" applyAlignment="1">
      <alignment horizontal="center" vertical="center"/>
    </xf>
    <xf numFmtId="6" fontId="7" fillId="16" borderId="6" xfId="0" applyNumberFormat="1" applyFont="1" applyFill="1" applyBorder="1" applyAlignment="1">
      <alignment horizontal="center" vertical="center"/>
    </xf>
    <xf numFmtId="164" fontId="7" fillId="16" borderId="6" xfId="0" applyNumberFormat="1" applyFont="1" applyFill="1" applyBorder="1" applyAlignment="1">
      <alignment horizontal="center" vertical="center"/>
    </xf>
    <xf numFmtId="6" fontId="7" fillId="17" borderId="6" xfId="0" applyNumberFormat="1" applyFont="1" applyFill="1" applyBorder="1" applyAlignment="1">
      <alignment horizontal="center" vertical="center"/>
    </xf>
    <xf numFmtId="166" fontId="7" fillId="17" borderId="1" xfId="0" applyNumberFormat="1" applyFont="1" applyFill="1" applyBorder="1" applyAlignment="1">
      <alignment horizontal="center"/>
    </xf>
    <xf numFmtId="6" fontId="7" fillId="18" borderId="6" xfId="0" applyNumberFormat="1" applyFont="1" applyFill="1" applyBorder="1" applyAlignment="1">
      <alignment horizontal="center" vertical="center"/>
    </xf>
    <xf numFmtId="166" fontId="7" fillId="19" borderId="1" xfId="0" applyNumberFormat="1" applyFont="1" applyFill="1" applyBorder="1" applyAlignment="1">
      <alignment horizontal="center"/>
    </xf>
    <xf numFmtId="6" fontId="6" fillId="16" borderId="7" xfId="0" applyNumberFormat="1" applyFont="1" applyFill="1" applyBorder="1" applyAlignment="1">
      <alignment horizontal="center" vertical="center"/>
    </xf>
    <xf numFmtId="6" fontId="6" fillId="16" borderId="6" xfId="0" applyNumberFormat="1" applyFont="1" applyFill="1" applyBorder="1" applyAlignment="1">
      <alignment horizontal="center" vertical="center"/>
    </xf>
    <xf numFmtId="164" fontId="6" fillId="16" borderId="7" xfId="2" applyNumberFormat="1" applyFont="1" applyFill="1" applyBorder="1" applyAlignment="1">
      <alignment horizontal="center" vertical="center"/>
    </xf>
    <xf numFmtId="6" fontId="6" fillId="18" borderId="6" xfId="0" applyNumberFormat="1" applyFont="1" applyFill="1" applyBorder="1" applyAlignment="1">
      <alignment horizontal="center" vertical="center"/>
    </xf>
    <xf numFmtId="166" fontId="6" fillId="19" borderId="1" xfId="0" applyNumberFormat="1" applyFont="1" applyFill="1" applyBorder="1" applyAlignment="1">
      <alignment horizontal="center"/>
    </xf>
    <xf numFmtId="0" fontId="8" fillId="18" borderId="6" xfId="0" applyFont="1" applyFill="1" applyBorder="1" applyAlignment="1">
      <alignment horizontal="center" vertical="center"/>
    </xf>
    <xf numFmtId="6" fontId="7" fillId="18" borderId="7" xfId="0" applyNumberFormat="1" applyFont="1" applyFill="1" applyBorder="1" applyAlignment="1">
      <alignment horizontal="center" vertical="center"/>
    </xf>
    <xf numFmtId="164" fontId="7" fillId="18" borderId="6" xfId="0" applyNumberFormat="1" applyFont="1" applyFill="1" applyBorder="1" applyAlignment="1">
      <alignment horizontal="center" vertical="center"/>
    </xf>
    <xf numFmtId="6" fontId="7" fillId="18" borderId="1" xfId="0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/>
    <xf numFmtId="6" fontId="6" fillId="18" borderId="3" xfId="0" applyNumberFormat="1" applyFont="1" applyFill="1" applyBorder="1" applyAlignment="1">
      <alignment horizontal="center" vertical="center"/>
    </xf>
    <xf numFmtId="164" fontId="6" fillId="18" borderId="3" xfId="2" applyNumberFormat="1" applyFont="1" applyFill="1" applyBorder="1" applyAlignment="1">
      <alignment horizontal="center" vertical="center"/>
    </xf>
    <xf numFmtId="166" fontId="10" fillId="0" borderId="0" xfId="0" applyNumberFormat="1" applyFont="1" applyFill="1" applyBorder="1"/>
    <xf numFmtId="6" fontId="6" fillId="2" borderId="4" xfId="0" applyNumberFormat="1" applyFont="1" applyFill="1" applyBorder="1" applyAlignment="1">
      <alignment horizontal="center" vertical="center"/>
    </xf>
    <xf numFmtId="6" fontId="7" fillId="2" borderId="6" xfId="0" applyNumberFormat="1" applyFont="1" applyFill="1" applyBorder="1" applyAlignment="1">
      <alignment horizontal="center" vertical="center"/>
    </xf>
    <xf numFmtId="164" fontId="6" fillId="2" borderId="4" xfId="2" applyNumberFormat="1" applyFont="1" applyFill="1" applyBorder="1" applyAlignment="1">
      <alignment horizontal="center" vertical="center"/>
    </xf>
    <xf numFmtId="6" fontId="6" fillId="2" borderId="1" xfId="0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2" fillId="20" borderId="0" xfId="0" applyFont="1" applyFill="1" applyBorder="1"/>
    <xf numFmtId="164" fontId="2" fillId="20" borderId="0" xfId="0" applyNumberFormat="1" applyFont="1" applyFill="1" applyBorder="1"/>
    <xf numFmtId="164" fontId="2" fillId="0" borderId="0" xfId="0" applyNumberFormat="1" applyFont="1" applyFill="1" applyBorder="1"/>
    <xf numFmtId="5" fontId="7" fillId="21" borderId="6" xfId="0" applyNumberFormat="1" applyFont="1" applyFill="1" applyBorder="1" applyAlignment="1">
      <alignment horizontal="center" vertical="center"/>
    </xf>
    <xf numFmtId="6" fontId="6" fillId="21" borderId="1" xfId="0" applyNumberFormat="1" applyFont="1" applyFill="1" applyBorder="1" applyAlignment="1">
      <alignment horizontal="center" vertical="center"/>
    </xf>
    <xf numFmtId="5" fontId="7" fillId="22" borderId="6" xfId="0" applyNumberFormat="1" applyFont="1" applyFill="1" applyBorder="1" applyAlignment="1">
      <alignment horizontal="center" vertical="center"/>
    </xf>
    <xf numFmtId="6" fontId="6" fillId="22" borderId="1" xfId="0" applyNumberFormat="1" applyFont="1" applyFill="1" applyBorder="1" applyAlignment="1">
      <alignment horizontal="center" vertical="center"/>
    </xf>
    <xf numFmtId="5" fontId="7" fillId="23" borderId="6" xfId="0" applyNumberFormat="1" applyFont="1" applyFill="1" applyBorder="1" applyAlignment="1">
      <alignment horizontal="center" vertical="center"/>
    </xf>
    <xf numFmtId="6" fontId="6" fillId="23" borderId="7" xfId="0" applyNumberFormat="1" applyFont="1" applyFill="1" applyBorder="1" applyAlignment="1">
      <alignment horizontal="center" vertical="center"/>
    </xf>
    <xf numFmtId="5" fontId="7" fillId="24" borderId="6" xfId="0" applyNumberFormat="1" applyFont="1" applyFill="1" applyBorder="1" applyAlignment="1">
      <alignment horizontal="center" vertical="center"/>
    </xf>
    <xf numFmtId="6" fontId="6" fillId="24" borderId="7" xfId="0" applyNumberFormat="1" applyFont="1" applyFill="1" applyBorder="1" applyAlignment="1">
      <alignment horizontal="center" vertical="center"/>
    </xf>
    <xf numFmtId="5" fontId="7" fillId="25" borderId="6" xfId="0" applyNumberFormat="1" applyFont="1" applyFill="1" applyBorder="1" applyAlignment="1">
      <alignment horizontal="center" vertical="center"/>
    </xf>
    <xf numFmtId="6" fontId="6" fillId="25" borderId="7" xfId="0" applyNumberFormat="1" applyFont="1" applyFill="1" applyBorder="1" applyAlignment="1">
      <alignment horizontal="center" vertical="center"/>
    </xf>
    <xf numFmtId="5" fontId="7" fillId="26" borderId="6" xfId="0" applyNumberFormat="1" applyFont="1" applyFill="1" applyBorder="1" applyAlignment="1">
      <alignment horizontal="center" vertical="center"/>
    </xf>
    <xf numFmtId="5" fontId="6" fillId="26" borderId="6" xfId="0" applyNumberFormat="1" applyFont="1" applyFill="1" applyBorder="1" applyAlignment="1">
      <alignment horizontal="center" vertical="center"/>
    </xf>
    <xf numFmtId="0" fontId="11" fillId="20" borderId="0" xfId="0" applyFont="1" applyFill="1" applyBorder="1" applyAlignment="1">
      <alignment horizontal="left" vertical="center"/>
    </xf>
    <xf numFmtId="0" fontId="12" fillId="27" borderId="0" xfId="0" applyFont="1" applyFill="1" applyBorder="1"/>
    <xf numFmtId="0" fontId="2" fillId="28" borderId="0" xfId="0" applyFont="1" applyFill="1" applyBorder="1"/>
    <xf numFmtId="0" fontId="10" fillId="28" borderId="0" xfId="0" applyFont="1" applyFill="1" applyBorder="1"/>
    <xf numFmtId="0" fontId="10" fillId="29" borderId="0" xfId="0" applyFont="1" applyFill="1" applyBorder="1"/>
    <xf numFmtId="0" fontId="2" fillId="29" borderId="0" xfId="0" applyFont="1" applyFill="1" applyBorder="1"/>
    <xf numFmtId="164" fontId="2" fillId="28" borderId="0" xfId="0" applyNumberFormat="1" applyFont="1" applyFill="1" applyBorder="1"/>
    <xf numFmtId="165" fontId="2" fillId="28" borderId="0" xfId="0" applyNumberFormat="1" applyFont="1" applyFill="1" applyBorder="1" applyAlignment="1">
      <alignment horizontal="center"/>
    </xf>
    <xf numFmtId="166" fontId="2" fillId="28" borderId="0" xfId="0" applyNumberFormat="1" applyFont="1" applyFill="1" applyBorder="1"/>
    <xf numFmtId="5" fontId="3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8" fillId="30" borderId="6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75E6C-414A-449E-93E2-F64E2822C328}">
  <dimension ref="A1:AM161"/>
  <sheetViews>
    <sheetView tabSelected="1" view="pageBreakPreview" zoomScale="55" zoomScaleNormal="100" zoomScaleSheetLayoutView="55" workbookViewId="0">
      <selection activeCell="Z15" sqref="Z15"/>
    </sheetView>
  </sheetViews>
  <sheetFormatPr defaultRowHeight="14.5" x14ac:dyDescent="0.35"/>
  <cols>
    <col min="1" max="1" width="8.7265625" style="5"/>
    <col min="2" max="2" width="12.6328125" style="5" customWidth="1"/>
    <col min="3" max="3" width="2" style="5" customWidth="1"/>
    <col min="4" max="4" width="13" style="5" customWidth="1"/>
    <col min="5" max="5" width="7.1796875" style="105" hidden="1" customWidth="1"/>
    <col min="6" max="6" width="13" style="5" customWidth="1"/>
    <col min="7" max="7" width="11.453125" style="5" customWidth="1"/>
    <col min="8" max="8" width="2" style="5" customWidth="1"/>
    <col min="9" max="9" width="10.81640625" style="5" customWidth="1"/>
    <col min="10" max="10" width="2" style="5" customWidth="1"/>
    <col min="11" max="11" width="12.7265625" style="5" bestFit="1" customWidth="1"/>
    <col min="12" max="12" width="3" style="5" customWidth="1"/>
    <col min="13" max="14" width="0" style="5" hidden="1" customWidth="1"/>
    <col min="15" max="15" width="10.1796875" style="102" hidden="1" customWidth="1"/>
    <col min="16" max="16" width="11.1796875" style="5" hidden="1" customWidth="1"/>
    <col min="17" max="17" width="0" style="5" hidden="1" customWidth="1"/>
    <col min="18" max="18" width="11.54296875" style="93" hidden="1" customWidth="1"/>
    <col min="19" max="19" width="10.1796875" style="93" hidden="1" customWidth="1"/>
    <col min="20" max="20" width="0" style="5" hidden="1" customWidth="1"/>
    <col min="21" max="16384" width="8.7265625" style="5"/>
  </cols>
  <sheetData>
    <row r="1" spans="1:39" s="1" customFormat="1" ht="21" x14ac:dyDescent="0.5">
      <c r="E1" s="2"/>
      <c r="J1" s="127" t="s">
        <v>0</v>
      </c>
      <c r="K1" s="127"/>
      <c r="L1" s="127"/>
      <c r="M1" s="127"/>
      <c r="P1" s="3"/>
      <c r="S1" s="4"/>
      <c r="T1" s="4"/>
    </row>
    <row r="2" spans="1:39" ht="30.75" customHeight="1" thickBot="1" x14ac:dyDescent="0.4">
      <c r="A2" s="128" t="s">
        <v>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O2" s="1"/>
      <c r="P2" s="3"/>
      <c r="Q2" s="1"/>
      <c r="R2" s="1"/>
      <c r="S2" s="4"/>
      <c r="T2" s="4"/>
      <c r="U2" s="1"/>
      <c r="V2" s="1"/>
      <c r="W2" s="1"/>
      <c r="X2" s="1"/>
      <c r="Y2" s="1"/>
      <c r="Z2" s="1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</row>
    <row r="3" spans="1:39" ht="15" thickBot="1" x14ac:dyDescent="0.4">
      <c r="A3" s="6"/>
      <c r="B3" s="7" t="s">
        <v>2</v>
      </c>
      <c r="C3" s="8"/>
      <c r="D3" s="9" t="s">
        <v>3</v>
      </c>
      <c r="E3" s="10" t="s">
        <v>4</v>
      </c>
      <c r="F3" s="9" t="s">
        <v>5</v>
      </c>
      <c r="G3" s="9" t="s">
        <v>6</v>
      </c>
      <c r="H3" s="11"/>
      <c r="I3" s="12" t="s">
        <v>7</v>
      </c>
      <c r="J3" s="13"/>
      <c r="K3" s="14" t="s">
        <v>8</v>
      </c>
      <c r="L3" s="1"/>
      <c r="M3" s="15" t="s">
        <v>9</v>
      </c>
      <c r="O3" s="16" t="s">
        <v>5</v>
      </c>
      <c r="P3" s="3"/>
      <c r="Q3" s="1"/>
      <c r="R3" s="1"/>
      <c r="S3" s="4"/>
      <c r="T3" s="4"/>
      <c r="U3" s="1"/>
      <c r="V3" s="1"/>
      <c r="W3" s="1"/>
      <c r="X3" s="1"/>
      <c r="Y3" s="1"/>
      <c r="Z3" s="1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</row>
    <row r="4" spans="1:39" ht="44.25" customHeight="1" thickBot="1" x14ac:dyDescent="0.4">
      <c r="A4" s="17" t="s">
        <v>10</v>
      </c>
      <c r="B4" s="18" t="s">
        <v>11</v>
      </c>
      <c r="C4" s="8"/>
      <c r="D4" s="19" t="s">
        <v>12</v>
      </c>
      <c r="E4" s="20" t="s">
        <v>13</v>
      </c>
      <c r="F4" s="19" t="s">
        <v>79</v>
      </c>
      <c r="G4" s="19" t="s">
        <v>80</v>
      </c>
      <c r="H4" s="11"/>
      <c r="I4" s="21" t="s">
        <v>81</v>
      </c>
      <c r="J4" s="13"/>
      <c r="K4" s="22" t="s">
        <v>14</v>
      </c>
      <c r="L4" s="1"/>
      <c r="M4" s="23" t="s">
        <v>15</v>
      </c>
      <c r="O4" s="24" t="s">
        <v>16</v>
      </c>
      <c r="P4" s="23" t="s">
        <v>17</v>
      </c>
      <c r="Q4" s="23" t="s">
        <v>18</v>
      </c>
      <c r="R4" s="1"/>
      <c r="S4" s="25" t="s">
        <v>19</v>
      </c>
      <c r="T4" s="25" t="s">
        <v>20</v>
      </c>
      <c r="U4" s="1"/>
      <c r="V4" s="1"/>
      <c r="W4" s="1"/>
      <c r="X4" s="1"/>
      <c r="Y4" s="1"/>
      <c r="Z4" s="1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</row>
    <row r="5" spans="1:39" ht="15" thickBot="1" x14ac:dyDescent="0.4">
      <c r="A5" s="26" t="s">
        <v>21</v>
      </c>
      <c r="B5" s="27">
        <v>6468994</v>
      </c>
      <c r="C5" s="28"/>
      <c r="D5" s="29" t="s">
        <v>78</v>
      </c>
      <c r="E5" s="30" t="e">
        <f>IF((D5/B5)=0,0,((D5/B5)-1))</f>
        <v>#VALUE!</v>
      </c>
      <c r="F5" s="29">
        <v>15000</v>
      </c>
      <c r="G5" s="29">
        <v>0</v>
      </c>
      <c r="H5" s="11"/>
      <c r="I5" s="106">
        <v>49200</v>
      </c>
      <c r="J5" s="13"/>
      <c r="K5" s="29" t="s">
        <v>78</v>
      </c>
      <c r="L5" s="1"/>
      <c r="M5" s="27" t="e">
        <f>#REF!+F5</f>
        <v>#REF!</v>
      </c>
      <c r="O5" s="29">
        <v>22582</v>
      </c>
      <c r="P5" s="27"/>
      <c r="Q5" s="31" t="e">
        <f t="shared" ref="Q5:Q63" si="0">P5+F5-M5</f>
        <v>#REF!</v>
      </c>
      <c r="R5" s="1"/>
      <c r="S5" s="32"/>
      <c r="T5" s="32"/>
      <c r="U5" s="1"/>
      <c r="V5" s="1"/>
      <c r="W5" s="1"/>
      <c r="X5" s="1"/>
      <c r="Y5" s="1"/>
      <c r="Z5" s="1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</row>
    <row r="6" spans="1:39" ht="15" thickBot="1" x14ac:dyDescent="0.4">
      <c r="A6" s="26" t="s">
        <v>22</v>
      </c>
      <c r="B6" s="27">
        <v>2498406</v>
      </c>
      <c r="C6" s="28"/>
      <c r="D6" s="29" t="s">
        <v>78</v>
      </c>
      <c r="E6" s="30" t="e">
        <f t="shared" ref="E6:E64" si="1">IF((D6/B6)=0,0,((D6/B6)-1))</f>
        <v>#VALUE!</v>
      </c>
      <c r="F6" s="29">
        <v>71616</v>
      </c>
      <c r="G6" s="29">
        <v>18267</v>
      </c>
      <c r="H6" s="11"/>
      <c r="I6" s="106">
        <v>0</v>
      </c>
      <c r="J6" s="13"/>
      <c r="K6" s="29" t="s">
        <v>78</v>
      </c>
      <c r="L6" s="1"/>
      <c r="M6" s="27" t="e">
        <f>#REF!+F6</f>
        <v>#REF!</v>
      </c>
      <c r="O6" s="29">
        <v>37467.07</v>
      </c>
      <c r="P6" s="27"/>
      <c r="Q6" s="31" t="e">
        <f t="shared" si="0"/>
        <v>#REF!</v>
      </c>
      <c r="R6" s="1"/>
      <c r="S6" s="33">
        <v>12722.45</v>
      </c>
      <c r="T6" s="32">
        <v>11210.49</v>
      </c>
      <c r="U6" s="1"/>
      <c r="V6" s="1"/>
      <c r="W6" s="1"/>
      <c r="X6" s="1"/>
      <c r="Y6" s="1"/>
      <c r="Z6" s="1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</row>
    <row r="7" spans="1:39" ht="15" thickBot="1" x14ac:dyDescent="0.4">
      <c r="A7" s="26" t="s">
        <v>23</v>
      </c>
      <c r="B7" s="27">
        <v>8940402</v>
      </c>
      <c r="C7" s="28"/>
      <c r="D7" s="29" t="s">
        <v>78</v>
      </c>
      <c r="E7" s="30" t="e">
        <f t="shared" si="1"/>
        <v>#VALUE!</v>
      </c>
      <c r="F7" s="29">
        <v>85671</v>
      </c>
      <c r="G7" s="29">
        <v>900000</v>
      </c>
      <c r="H7" s="11"/>
      <c r="I7" s="106">
        <v>108700</v>
      </c>
      <c r="J7" s="13"/>
      <c r="K7" s="29" t="s">
        <v>78</v>
      </c>
      <c r="L7" s="1"/>
      <c r="M7" s="27" t="e">
        <f>#REF!+F7</f>
        <v>#REF!</v>
      </c>
      <c r="O7" s="29">
        <v>154800.15000000002</v>
      </c>
      <c r="P7" s="27"/>
      <c r="Q7" s="31" t="e">
        <f t="shared" si="0"/>
        <v>#REF!</v>
      </c>
      <c r="R7" s="1"/>
      <c r="S7" s="32">
        <v>0</v>
      </c>
      <c r="T7" s="32">
        <v>0</v>
      </c>
      <c r="U7" s="1"/>
      <c r="V7" s="1"/>
      <c r="W7" s="1"/>
      <c r="X7" s="1"/>
      <c r="Y7" s="1"/>
      <c r="Z7" s="1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</row>
    <row r="8" spans="1:39" ht="15" thickBot="1" x14ac:dyDescent="0.4">
      <c r="A8" s="26" t="s">
        <v>24</v>
      </c>
      <c r="B8" s="27">
        <v>1430025</v>
      </c>
      <c r="C8" s="28"/>
      <c r="D8" s="29" t="s">
        <v>78</v>
      </c>
      <c r="E8" s="30" t="e">
        <f t="shared" si="1"/>
        <v>#VALUE!</v>
      </c>
      <c r="F8" s="29">
        <v>150000</v>
      </c>
      <c r="G8" s="29">
        <v>254146</v>
      </c>
      <c r="H8" s="11"/>
      <c r="I8" s="106">
        <v>10900</v>
      </c>
      <c r="J8" s="13"/>
      <c r="K8" s="29" t="s">
        <v>78</v>
      </c>
      <c r="L8" s="1"/>
      <c r="M8" s="27" t="e">
        <f>#REF!+F8</f>
        <v>#REF!</v>
      </c>
      <c r="O8" s="29">
        <v>64856.000000000007</v>
      </c>
      <c r="P8" s="27"/>
      <c r="Q8" s="31" t="e">
        <f t="shared" si="0"/>
        <v>#REF!</v>
      </c>
      <c r="R8" s="1"/>
      <c r="S8" s="32">
        <v>42145</v>
      </c>
      <c r="T8" s="32">
        <v>64856</v>
      </c>
      <c r="U8" s="1"/>
      <c r="V8" s="1"/>
      <c r="W8" s="1"/>
      <c r="X8" s="1"/>
      <c r="Y8" s="1"/>
      <c r="Z8" s="1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</row>
    <row r="9" spans="1:39" ht="15" thickBot="1" x14ac:dyDescent="0.4">
      <c r="A9" s="26" t="s">
        <v>25</v>
      </c>
      <c r="B9" s="27">
        <v>1843630</v>
      </c>
      <c r="C9" s="28"/>
      <c r="D9" s="29" t="s">
        <v>78</v>
      </c>
      <c r="E9" s="30" t="e">
        <f t="shared" si="1"/>
        <v>#VALUE!</v>
      </c>
      <c r="F9" s="29">
        <v>19044</v>
      </c>
      <c r="G9" s="29">
        <v>123000</v>
      </c>
      <c r="H9" s="11"/>
      <c r="I9" s="106">
        <v>0</v>
      </c>
      <c r="J9" s="13"/>
      <c r="K9" s="29" t="s">
        <v>78</v>
      </c>
      <c r="L9" s="1"/>
      <c r="M9" s="27" t="e">
        <f>#REF!+F9</f>
        <v>#REF!</v>
      </c>
      <c r="O9" s="29">
        <v>7000</v>
      </c>
      <c r="P9" s="27"/>
      <c r="Q9" s="31" t="e">
        <f t="shared" si="0"/>
        <v>#REF!</v>
      </c>
      <c r="R9" s="1"/>
      <c r="S9" s="32"/>
      <c r="T9" s="32"/>
      <c r="U9" s="1"/>
      <c r="V9" s="1"/>
      <c r="W9" s="1"/>
      <c r="X9" s="1"/>
      <c r="Y9" s="1"/>
      <c r="Z9" s="1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</row>
    <row r="10" spans="1:39" ht="15" thickBot="1" x14ac:dyDescent="0.4">
      <c r="A10" s="26" t="s">
        <v>26</v>
      </c>
      <c r="B10" s="27">
        <v>1464514</v>
      </c>
      <c r="C10" s="28"/>
      <c r="D10" s="29" t="s">
        <v>78</v>
      </c>
      <c r="E10" s="30" t="e">
        <f t="shared" si="1"/>
        <v>#VALUE!</v>
      </c>
      <c r="F10" s="29">
        <v>50000</v>
      </c>
      <c r="G10" s="29">
        <v>188945</v>
      </c>
      <c r="H10" s="11"/>
      <c r="I10" s="106">
        <v>0</v>
      </c>
      <c r="J10" s="13"/>
      <c r="K10" s="29" t="s">
        <v>78</v>
      </c>
      <c r="L10" s="1"/>
      <c r="M10" s="27" t="e">
        <f>#REF!+F10</f>
        <v>#REF!</v>
      </c>
      <c r="O10" s="29">
        <v>33500</v>
      </c>
      <c r="P10" s="27"/>
      <c r="Q10" s="31" t="e">
        <f t="shared" si="0"/>
        <v>#REF!</v>
      </c>
      <c r="R10" s="1"/>
      <c r="S10" s="32">
        <v>26162</v>
      </c>
      <c r="T10" s="32">
        <v>22416</v>
      </c>
      <c r="U10" s="1"/>
      <c r="V10" s="1"/>
      <c r="W10" s="1"/>
      <c r="X10" s="1"/>
      <c r="Y10" s="1"/>
      <c r="Z10" s="1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</row>
    <row r="11" spans="1:39" ht="15" thickBot="1" x14ac:dyDescent="0.4">
      <c r="A11" s="26" t="s">
        <v>27</v>
      </c>
      <c r="B11" s="27">
        <v>8428871</v>
      </c>
      <c r="C11" s="28"/>
      <c r="D11" s="29" t="s">
        <v>78</v>
      </c>
      <c r="E11" s="30" t="e">
        <f t="shared" si="1"/>
        <v>#VALUE!</v>
      </c>
      <c r="F11" s="29">
        <v>98576</v>
      </c>
      <c r="G11" s="29">
        <v>0</v>
      </c>
      <c r="H11" s="11"/>
      <c r="I11" s="106">
        <v>122300</v>
      </c>
      <c r="J11" s="13"/>
      <c r="K11" s="29" t="s">
        <v>78</v>
      </c>
      <c r="L11" s="1"/>
      <c r="M11" s="27" t="e">
        <f>#REF!+F11</f>
        <v>#REF!</v>
      </c>
      <c r="O11" s="29">
        <v>90318.680000000008</v>
      </c>
      <c r="P11" s="27"/>
      <c r="Q11" s="31" t="e">
        <f t="shared" si="0"/>
        <v>#REF!</v>
      </c>
      <c r="R11" s="1"/>
      <c r="S11" s="32">
        <v>39748</v>
      </c>
      <c r="T11" s="32">
        <v>61571</v>
      </c>
      <c r="U11" s="1"/>
      <c r="V11" s="1"/>
      <c r="W11" s="1"/>
      <c r="X11" s="1"/>
      <c r="Y11" s="1"/>
      <c r="Z11" s="1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</row>
    <row r="12" spans="1:39" ht="15" thickBot="1" x14ac:dyDescent="0.4">
      <c r="A12" s="26" t="s">
        <v>28</v>
      </c>
      <c r="B12" s="27">
        <v>16884616</v>
      </c>
      <c r="C12" s="28"/>
      <c r="D12" s="29" t="s">
        <v>78</v>
      </c>
      <c r="E12" s="30" t="e">
        <f t="shared" si="1"/>
        <v>#VALUE!</v>
      </c>
      <c r="F12" s="29">
        <v>588652</v>
      </c>
      <c r="G12" s="29">
        <v>898462</v>
      </c>
      <c r="H12" s="11"/>
      <c r="I12" s="106">
        <v>94600</v>
      </c>
      <c r="J12" s="13"/>
      <c r="K12" s="29" t="s">
        <v>78</v>
      </c>
      <c r="L12" s="1"/>
      <c r="M12" s="27" t="e">
        <f>#REF!+F12</f>
        <v>#REF!</v>
      </c>
      <c r="O12" s="29">
        <v>386104.92000000004</v>
      </c>
      <c r="P12" s="27"/>
      <c r="Q12" s="31" t="e">
        <f t="shared" si="0"/>
        <v>#REF!</v>
      </c>
      <c r="R12" s="1"/>
      <c r="S12" s="32">
        <v>0</v>
      </c>
      <c r="T12" s="32">
        <v>0</v>
      </c>
      <c r="U12" s="1"/>
      <c r="V12" s="1"/>
      <c r="W12" s="1"/>
      <c r="X12" s="1"/>
      <c r="Y12" s="1"/>
      <c r="Z12" s="1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</row>
    <row r="13" spans="1:39" ht="15" thickBot="1" x14ac:dyDescent="0.4">
      <c r="A13" s="26" t="s">
        <v>29</v>
      </c>
      <c r="B13" s="27">
        <v>476536</v>
      </c>
      <c r="C13" s="28"/>
      <c r="D13" s="29" t="s">
        <v>78</v>
      </c>
      <c r="E13" s="30" t="e">
        <f t="shared" si="1"/>
        <v>#VALUE!</v>
      </c>
      <c r="F13" s="29">
        <v>38843</v>
      </c>
      <c r="G13" s="29">
        <v>31491</v>
      </c>
      <c r="H13" s="11"/>
      <c r="I13" s="106">
        <v>42400</v>
      </c>
      <c r="J13" s="13"/>
      <c r="K13" s="29" t="s">
        <v>78</v>
      </c>
      <c r="L13" s="1"/>
      <c r="M13" s="27" t="e">
        <f>#REF!+F13</f>
        <v>#REF!</v>
      </c>
      <c r="O13" s="29">
        <v>52708.23</v>
      </c>
      <c r="P13" s="27"/>
      <c r="Q13" s="31" t="e">
        <f t="shared" si="0"/>
        <v>#REF!</v>
      </c>
      <c r="R13" s="1"/>
      <c r="S13" s="32">
        <v>0</v>
      </c>
      <c r="T13" s="32">
        <v>0</v>
      </c>
      <c r="U13" s="1"/>
      <c r="V13" s="1"/>
      <c r="W13" s="1"/>
      <c r="X13" s="1"/>
      <c r="Y13" s="1"/>
      <c r="Z13" s="1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</row>
    <row r="14" spans="1:39" ht="15" thickBot="1" x14ac:dyDescent="0.4">
      <c r="A14" s="26" t="s">
        <v>30</v>
      </c>
      <c r="B14" s="27">
        <v>1168301</v>
      </c>
      <c r="C14" s="28"/>
      <c r="D14" s="29" t="s">
        <v>78</v>
      </c>
      <c r="E14" s="30" t="e">
        <f t="shared" si="1"/>
        <v>#VALUE!</v>
      </c>
      <c r="F14" s="29">
        <v>0</v>
      </c>
      <c r="G14" s="29">
        <v>72447</v>
      </c>
      <c r="H14" s="11"/>
      <c r="I14" s="106">
        <v>10900</v>
      </c>
      <c r="J14" s="13"/>
      <c r="K14" s="29" t="s">
        <v>78</v>
      </c>
      <c r="L14" s="1"/>
      <c r="M14" s="27" t="e">
        <f>#REF!+F14</f>
        <v>#REF!</v>
      </c>
      <c r="O14" s="29">
        <v>10500</v>
      </c>
      <c r="P14" s="27"/>
      <c r="Q14" s="31" t="e">
        <f t="shared" si="0"/>
        <v>#REF!</v>
      </c>
      <c r="R14" s="1"/>
      <c r="S14" s="32"/>
      <c r="T14" s="32"/>
      <c r="U14" s="1"/>
      <c r="V14" s="1"/>
      <c r="W14" s="1"/>
      <c r="X14" s="1"/>
      <c r="Y14" s="1"/>
      <c r="Z14" s="1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</row>
    <row r="15" spans="1:39" ht="15" thickBot="1" x14ac:dyDescent="0.4">
      <c r="A15" s="26" t="s">
        <v>31</v>
      </c>
      <c r="B15" s="27">
        <v>1207585</v>
      </c>
      <c r="C15" s="28"/>
      <c r="D15" s="29" t="s">
        <v>78</v>
      </c>
      <c r="E15" s="30" t="e">
        <f t="shared" si="1"/>
        <v>#VALUE!</v>
      </c>
      <c r="F15" s="29">
        <v>0</v>
      </c>
      <c r="G15" s="29">
        <v>47236</v>
      </c>
      <c r="H15" s="11"/>
      <c r="I15" s="106">
        <v>0</v>
      </c>
      <c r="J15" s="13"/>
      <c r="K15" s="29" t="s">
        <v>78</v>
      </c>
      <c r="L15" s="1"/>
      <c r="M15" s="27" t="e">
        <f>#REF!+F15</f>
        <v>#REF!</v>
      </c>
      <c r="O15" s="29">
        <v>9949</v>
      </c>
      <c r="P15" s="27"/>
      <c r="Q15" s="31" t="e">
        <f t="shared" si="0"/>
        <v>#REF!</v>
      </c>
      <c r="R15" s="1"/>
      <c r="S15" s="32"/>
      <c r="T15" s="32"/>
      <c r="U15" s="1"/>
      <c r="V15" s="1"/>
      <c r="W15" s="1"/>
      <c r="X15" s="1"/>
      <c r="Y15" s="1"/>
      <c r="Z15" s="1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</row>
    <row r="16" spans="1:39" ht="15" thickBot="1" x14ac:dyDescent="0.4">
      <c r="A16" s="26" t="s">
        <v>32</v>
      </c>
      <c r="B16" s="27">
        <v>3997045</v>
      </c>
      <c r="C16" s="28"/>
      <c r="D16" s="29" t="s">
        <v>78</v>
      </c>
      <c r="E16" s="30" t="e">
        <f t="shared" si="1"/>
        <v>#VALUE!</v>
      </c>
      <c r="F16" s="29">
        <v>21763</v>
      </c>
      <c r="G16" s="29">
        <v>432886</v>
      </c>
      <c r="H16" s="11"/>
      <c r="I16" s="106">
        <v>53300</v>
      </c>
      <c r="J16" s="13"/>
      <c r="K16" s="29" t="s">
        <v>78</v>
      </c>
      <c r="L16" s="1"/>
      <c r="M16" s="27" t="e">
        <f>#REF!+F16</f>
        <v>#REF!</v>
      </c>
      <c r="O16" s="29">
        <v>19340</v>
      </c>
      <c r="P16" s="27"/>
      <c r="Q16" s="31" t="e">
        <f t="shared" si="0"/>
        <v>#REF!</v>
      </c>
      <c r="R16" s="1"/>
      <c r="S16" s="32"/>
      <c r="T16" s="32"/>
      <c r="U16" s="1"/>
      <c r="V16" s="1"/>
      <c r="W16" s="1"/>
      <c r="X16" s="1"/>
      <c r="Y16" s="1"/>
      <c r="Z16" s="1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</row>
    <row r="17" spans="1:39" ht="15" thickBot="1" x14ac:dyDescent="0.4">
      <c r="A17" s="26" t="s">
        <v>33</v>
      </c>
      <c r="B17" s="27">
        <v>10602398</v>
      </c>
      <c r="C17" s="28"/>
      <c r="D17" s="29" t="s">
        <v>78</v>
      </c>
      <c r="E17" s="30" t="e">
        <f t="shared" si="1"/>
        <v>#VALUE!</v>
      </c>
      <c r="F17" s="29">
        <v>119483</v>
      </c>
      <c r="G17" s="29">
        <v>0</v>
      </c>
      <c r="H17" s="11"/>
      <c r="I17" s="106">
        <v>122900</v>
      </c>
      <c r="J17" s="13"/>
      <c r="K17" s="29" t="s">
        <v>78</v>
      </c>
      <c r="L17" s="1"/>
      <c r="M17" s="27" t="e">
        <f>#REF!+F17</f>
        <v>#REF!</v>
      </c>
      <c r="O17" s="29">
        <v>57548.310000000005</v>
      </c>
      <c r="P17" s="27"/>
      <c r="Q17" s="31" t="e">
        <f t="shared" si="0"/>
        <v>#REF!</v>
      </c>
      <c r="R17" s="1"/>
      <c r="S17" s="32">
        <v>57548</v>
      </c>
      <c r="T17" s="32">
        <v>57548</v>
      </c>
      <c r="U17" s="1"/>
      <c r="V17" s="1"/>
      <c r="W17" s="1"/>
      <c r="X17" s="1"/>
      <c r="Y17" s="1"/>
      <c r="Z17" s="1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</row>
    <row r="18" spans="1:39" ht="15" thickBot="1" x14ac:dyDescent="0.4">
      <c r="A18" s="26" t="s">
        <v>34</v>
      </c>
      <c r="B18" s="27">
        <v>5205297</v>
      </c>
      <c r="C18" s="28"/>
      <c r="D18" s="29" t="s">
        <v>78</v>
      </c>
      <c r="E18" s="30" t="e">
        <f t="shared" si="1"/>
        <v>#VALUE!</v>
      </c>
      <c r="F18" s="29">
        <v>234671</v>
      </c>
      <c r="G18" s="29">
        <v>483633</v>
      </c>
      <c r="H18" s="11"/>
      <c r="I18" s="106">
        <v>91400</v>
      </c>
      <c r="J18" s="13"/>
      <c r="K18" s="29" t="s">
        <v>78</v>
      </c>
      <c r="L18" s="1"/>
      <c r="M18" s="27" t="e">
        <f>#REF!+F18</f>
        <v>#REF!</v>
      </c>
      <c r="O18" s="29">
        <v>69984.850000000006</v>
      </c>
      <c r="P18" s="27"/>
      <c r="Q18" s="31" t="e">
        <f t="shared" si="0"/>
        <v>#REF!</v>
      </c>
      <c r="R18" s="1"/>
      <c r="S18" s="32">
        <v>35064</v>
      </c>
      <c r="T18" s="32">
        <v>35063.61</v>
      </c>
      <c r="U18" s="1"/>
      <c r="V18" s="1"/>
      <c r="W18" s="1"/>
      <c r="X18" s="1"/>
      <c r="Y18" s="1"/>
      <c r="Z18" s="1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</row>
    <row r="19" spans="1:39" ht="15" thickBot="1" x14ac:dyDescent="0.4">
      <c r="A19" s="26" t="s">
        <v>35</v>
      </c>
      <c r="B19" s="27">
        <v>2614588</v>
      </c>
      <c r="C19" s="28"/>
      <c r="D19" s="29" t="s">
        <v>78</v>
      </c>
      <c r="E19" s="30" t="e">
        <f t="shared" si="1"/>
        <v>#VALUE!</v>
      </c>
      <c r="F19" s="29">
        <v>15000</v>
      </c>
      <c r="G19" s="29">
        <v>0</v>
      </c>
      <c r="H19" s="11"/>
      <c r="I19" s="106">
        <v>31500</v>
      </c>
      <c r="J19" s="13"/>
      <c r="K19" s="29" t="s">
        <v>78</v>
      </c>
      <c r="L19" s="1"/>
      <c r="M19" s="27" t="e">
        <f>#REF!+F19</f>
        <v>#REF!</v>
      </c>
      <c r="O19" s="29">
        <v>29500</v>
      </c>
      <c r="P19" s="27"/>
      <c r="Q19" s="31" t="e">
        <f t="shared" si="0"/>
        <v>#REF!</v>
      </c>
      <c r="R19" s="1"/>
      <c r="S19" s="34"/>
      <c r="T19" s="34"/>
      <c r="U19" s="1"/>
      <c r="V19" s="1"/>
      <c r="W19" s="1"/>
      <c r="X19" s="1"/>
      <c r="Y19" s="1"/>
      <c r="Z19" s="1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</row>
    <row r="20" spans="1:39" s="39" customFormat="1" ht="15" thickBot="1" x14ac:dyDescent="0.4">
      <c r="A20" s="26" t="s">
        <v>36</v>
      </c>
      <c r="B20" s="35">
        <f>SUM(B5:B19)</f>
        <v>73231208</v>
      </c>
      <c r="C20" s="28"/>
      <c r="D20" s="35">
        <f t="shared" ref="D20:G20" si="2">SUM(D5:D19)</f>
        <v>0</v>
      </c>
      <c r="E20" s="36">
        <f>(D20/B20)-1</f>
        <v>-1</v>
      </c>
      <c r="F20" s="35">
        <f t="shared" si="2"/>
        <v>1508319</v>
      </c>
      <c r="G20" s="35">
        <f t="shared" si="2"/>
        <v>3450513</v>
      </c>
      <c r="H20" s="11"/>
      <c r="I20" s="107">
        <f t="shared" ref="I20" si="3">SUM(I5:I19)</f>
        <v>738100</v>
      </c>
      <c r="J20" s="13"/>
      <c r="K20" s="35">
        <f t="shared" ref="K20" si="4">SUM(K5:K19)</f>
        <v>0</v>
      </c>
      <c r="L20" s="37"/>
      <c r="M20" s="38"/>
      <c r="O20" s="38"/>
      <c r="P20" s="38"/>
      <c r="Q20" s="40"/>
      <c r="R20" s="37"/>
      <c r="S20" s="41"/>
      <c r="T20" s="41"/>
      <c r="U20" s="37"/>
      <c r="V20" s="37"/>
      <c r="W20" s="37"/>
      <c r="X20" s="37"/>
      <c r="Y20" s="37"/>
      <c r="Z20" s="37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</row>
    <row r="21" spans="1:39" ht="15" thickBot="1" x14ac:dyDescent="0.4">
      <c r="A21" s="42" t="s">
        <v>37</v>
      </c>
      <c r="B21" s="43">
        <v>5226415</v>
      </c>
      <c r="C21" s="28"/>
      <c r="D21" s="44" t="s">
        <v>78</v>
      </c>
      <c r="E21" s="45" t="e">
        <f t="shared" si="1"/>
        <v>#VALUE!</v>
      </c>
      <c r="F21" s="44">
        <v>124000</v>
      </c>
      <c r="G21" s="44">
        <v>597766</v>
      </c>
      <c r="H21" s="11"/>
      <c r="I21" s="108">
        <v>62700</v>
      </c>
      <c r="J21" s="13"/>
      <c r="K21" s="44" t="s">
        <v>78</v>
      </c>
      <c r="L21" s="1"/>
      <c r="M21" s="44" t="e">
        <f>#REF!+F21</f>
        <v>#REF!</v>
      </c>
      <c r="O21" s="44">
        <v>101840</v>
      </c>
      <c r="P21" s="44"/>
      <c r="Q21" s="46" t="e">
        <f t="shared" si="0"/>
        <v>#REF!</v>
      </c>
      <c r="R21" s="1"/>
      <c r="S21" s="47">
        <v>77484</v>
      </c>
      <c r="T21" s="47">
        <v>77483</v>
      </c>
      <c r="U21" s="1"/>
      <c r="V21" s="1"/>
      <c r="W21" s="1"/>
      <c r="X21" s="1"/>
      <c r="Y21" s="1"/>
      <c r="Z21" s="1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</row>
    <row r="22" spans="1:39" ht="15" thickBot="1" x14ac:dyDescent="0.4">
      <c r="A22" s="42" t="s">
        <v>38</v>
      </c>
      <c r="B22" s="43">
        <v>12742607</v>
      </c>
      <c r="C22" s="28"/>
      <c r="D22" s="44" t="s">
        <v>78</v>
      </c>
      <c r="E22" s="45" t="e">
        <f t="shared" si="1"/>
        <v>#VALUE!</v>
      </c>
      <c r="F22" s="44">
        <v>50000</v>
      </c>
      <c r="G22" s="44">
        <v>707171</v>
      </c>
      <c r="H22" s="11"/>
      <c r="I22" s="108">
        <v>132700</v>
      </c>
      <c r="J22" s="13"/>
      <c r="K22" s="44" t="s">
        <v>78</v>
      </c>
      <c r="L22" s="1"/>
      <c r="M22" s="44" t="e">
        <f>#REF!+F22</f>
        <v>#REF!</v>
      </c>
      <c r="O22" s="44">
        <v>57687</v>
      </c>
      <c r="P22" s="44"/>
      <c r="Q22" s="46" t="e">
        <f t="shared" si="0"/>
        <v>#REF!</v>
      </c>
      <c r="R22" s="1"/>
      <c r="S22" s="47">
        <v>6074</v>
      </c>
      <c r="T22" s="47">
        <v>0</v>
      </c>
      <c r="U22" s="1"/>
      <c r="V22" s="1"/>
      <c r="W22" s="1"/>
      <c r="X22" s="1"/>
      <c r="Y22" s="1"/>
      <c r="Z22" s="1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</row>
    <row r="23" spans="1:39" ht="15" thickBot="1" x14ac:dyDescent="0.4">
      <c r="A23" s="42" t="s">
        <v>39</v>
      </c>
      <c r="B23" s="43">
        <v>5989725</v>
      </c>
      <c r="C23" s="28"/>
      <c r="D23" s="44" t="s">
        <v>78</v>
      </c>
      <c r="E23" s="45" t="e">
        <f t="shared" si="1"/>
        <v>#VALUE!</v>
      </c>
      <c r="F23" s="44">
        <v>315879</v>
      </c>
      <c r="G23" s="44">
        <v>0</v>
      </c>
      <c r="H23" s="11"/>
      <c r="I23" s="108">
        <v>102700</v>
      </c>
      <c r="J23" s="13"/>
      <c r="K23" s="44" t="s">
        <v>78</v>
      </c>
      <c r="L23" s="1"/>
      <c r="M23" s="44" t="e">
        <f>#REF!+F23</f>
        <v>#REF!</v>
      </c>
      <c r="O23" s="44">
        <v>339484.31</v>
      </c>
      <c r="P23" s="44"/>
      <c r="Q23" s="46" t="e">
        <f t="shared" si="0"/>
        <v>#REF!</v>
      </c>
      <c r="R23" s="1"/>
      <c r="S23" s="47">
        <v>184237.74</v>
      </c>
      <c r="T23" s="47">
        <v>206982.03</v>
      </c>
      <c r="U23" s="1"/>
      <c r="V23" s="1"/>
      <c r="W23" s="1"/>
      <c r="X23" s="1"/>
      <c r="Y23" s="1"/>
      <c r="Z23" s="1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</row>
    <row r="24" spans="1:39" ht="15" thickBot="1" x14ac:dyDescent="0.4">
      <c r="A24" s="42" t="s">
        <v>40</v>
      </c>
      <c r="B24" s="43">
        <v>5198945</v>
      </c>
      <c r="C24" s="28"/>
      <c r="D24" s="44" t="s">
        <v>78</v>
      </c>
      <c r="E24" s="45" t="e">
        <f t="shared" si="1"/>
        <v>#VALUE!</v>
      </c>
      <c r="F24" s="44">
        <v>31200</v>
      </c>
      <c r="G24" s="44">
        <v>400000</v>
      </c>
      <c r="H24" s="11"/>
      <c r="I24" s="108">
        <v>31500</v>
      </c>
      <c r="J24" s="13"/>
      <c r="K24" s="44" t="s">
        <v>78</v>
      </c>
      <c r="L24" s="1"/>
      <c r="M24" s="44" t="e">
        <f>#REF!+F24</f>
        <v>#REF!</v>
      </c>
      <c r="O24" s="44">
        <v>30000</v>
      </c>
      <c r="P24" s="44"/>
      <c r="Q24" s="46" t="e">
        <f t="shared" si="0"/>
        <v>#REF!</v>
      </c>
      <c r="R24" s="1"/>
      <c r="S24" s="47">
        <v>28400.39</v>
      </c>
      <c r="T24" s="47">
        <v>28216.43</v>
      </c>
      <c r="U24" s="1"/>
      <c r="V24" s="1"/>
      <c r="W24" s="1"/>
      <c r="X24" s="1"/>
      <c r="Y24" s="1"/>
      <c r="Z24" s="1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</row>
    <row r="25" spans="1:39" ht="15" thickBot="1" x14ac:dyDescent="0.4">
      <c r="A25" s="42" t="s">
        <v>41</v>
      </c>
      <c r="B25" s="43">
        <v>2268207</v>
      </c>
      <c r="C25" s="28"/>
      <c r="D25" s="44" t="s">
        <v>78</v>
      </c>
      <c r="E25" s="45" t="e">
        <f t="shared" si="1"/>
        <v>#VALUE!</v>
      </c>
      <c r="F25" s="44">
        <v>56063</v>
      </c>
      <c r="G25" s="44">
        <v>535343</v>
      </c>
      <c r="H25" s="11"/>
      <c r="I25" s="108">
        <v>59500</v>
      </c>
      <c r="J25" s="13"/>
      <c r="K25" s="44" t="s">
        <v>78</v>
      </c>
      <c r="L25" s="1"/>
      <c r="M25" s="44" t="e">
        <f>#REF!+F25</f>
        <v>#REF!</v>
      </c>
      <c r="O25" s="44">
        <v>54002</v>
      </c>
      <c r="P25" s="44"/>
      <c r="Q25" s="46" t="e">
        <f t="shared" si="0"/>
        <v>#REF!</v>
      </c>
      <c r="R25" s="1"/>
      <c r="S25" s="47">
        <v>0</v>
      </c>
      <c r="T25" s="47">
        <v>28631.85</v>
      </c>
      <c r="U25" s="1"/>
      <c r="V25" s="1"/>
      <c r="W25" s="1"/>
      <c r="X25" s="1"/>
      <c r="Y25" s="1"/>
      <c r="Z25" s="1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</row>
    <row r="26" spans="1:39" ht="15" thickBot="1" x14ac:dyDescent="0.4">
      <c r="A26" s="42" t="s">
        <v>42</v>
      </c>
      <c r="B26" s="43">
        <v>8830707</v>
      </c>
      <c r="C26" s="28"/>
      <c r="D26" s="44" t="s">
        <v>78</v>
      </c>
      <c r="E26" s="45" t="e">
        <f t="shared" si="1"/>
        <v>#VALUE!</v>
      </c>
      <c r="F26" s="44">
        <v>75000</v>
      </c>
      <c r="G26" s="44">
        <v>1950000</v>
      </c>
      <c r="H26" s="11"/>
      <c r="I26" s="108">
        <v>114900</v>
      </c>
      <c r="J26" s="13"/>
      <c r="K26" s="44" t="s">
        <v>78</v>
      </c>
      <c r="L26" s="1"/>
      <c r="M26" s="44" t="e">
        <f>#REF!+F26</f>
        <v>#REF!</v>
      </c>
      <c r="O26" s="44">
        <v>78432.88</v>
      </c>
      <c r="P26" s="44"/>
      <c r="Q26" s="46" t="e">
        <f t="shared" si="0"/>
        <v>#REF!</v>
      </c>
      <c r="R26" s="1"/>
      <c r="S26" s="47">
        <v>51407.47</v>
      </c>
      <c r="T26" s="47">
        <v>51407.42</v>
      </c>
      <c r="U26" s="1"/>
      <c r="V26" s="1"/>
      <c r="W26" s="1"/>
      <c r="X26" s="1"/>
      <c r="Y26" s="1"/>
      <c r="Z26" s="1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</row>
    <row r="27" spans="1:39" ht="15" thickBot="1" x14ac:dyDescent="0.4">
      <c r="A27" s="42" t="s">
        <v>43</v>
      </c>
      <c r="B27" s="43">
        <v>2726467</v>
      </c>
      <c r="C27" s="28"/>
      <c r="D27" s="44" t="s">
        <v>78</v>
      </c>
      <c r="E27" s="45" t="e">
        <f t="shared" si="1"/>
        <v>#VALUE!</v>
      </c>
      <c r="F27" s="44">
        <v>214924</v>
      </c>
      <c r="G27" s="44">
        <v>0</v>
      </c>
      <c r="H27" s="11"/>
      <c r="I27" s="108">
        <v>80500</v>
      </c>
      <c r="J27" s="13"/>
      <c r="K27" s="44" t="s">
        <v>78</v>
      </c>
      <c r="L27" s="1"/>
      <c r="M27" s="44" t="e">
        <f>#REF!+F27</f>
        <v>#REF!</v>
      </c>
      <c r="O27" s="44">
        <v>140870.85</v>
      </c>
      <c r="P27" s="44"/>
      <c r="Q27" s="46" t="e">
        <f t="shared" si="0"/>
        <v>#REF!</v>
      </c>
      <c r="R27" s="1"/>
      <c r="S27" s="47">
        <v>124653</v>
      </c>
      <c r="T27" s="47">
        <v>117140.16</v>
      </c>
      <c r="U27" s="1"/>
      <c r="V27" s="1"/>
      <c r="W27" s="1"/>
      <c r="X27" s="1"/>
      <c r="Y27" s="1"/>
      <c r="Z27" s="1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</row>
    <row r="28" spans="1:39" ht="15" thickBot="1" x14ac:dyDescent="0.4">
      <c r="A28" s="42" t="s">
        <v>44</v>
      </c>
      <c r="B28" s="43">
        <v>4594338</v>
      </c>
      <c r="C28" s="28"/>
      <c r="D28" s="44" t="s">
        <v>78</v>
      </c>
      <c r="E28" s="45" t="e">
        <f t="shared" si="1"/>
        <v>#VALUE!</v>
      </c>
      <c r="F28" s="44">
        <v>0</v>
      </c>
      <c r="G28" s="44">
        <v>829257</v>
      </c>
      <c r="H28" s="11"/>
      <c r="I28" s="108">
        <v>50400</v>
      </c>
      <c r="J28" s="13"/>
      <c r="K28" s="44" t="s">
        <v>78</v>
      </c>
      <c r="L28" s="1"/>
      <c r="M28" s="44" t="e">
        <f>#REF!+F28</f>
        <v>#REF!</v>
      </c>
      <c r="O28" s="44">
        <v>77888.17</v>
      </c>
      <c r="P28" s="44"/>
      <c r="Q28" s="46" t="e">
        <f t="shared" si="0"/>
        <v>#REF!</v>
      </c>
      <c r="R28" s="1"/>
      <c r="S28" s="47">
        <v>77888</v>
      </c>
      <c r="T28" s="47">
        <v>77888</v>
      </c>
      <c r="U28" s="1"/>
      <c r="V28" s="1"/>
      <c r="W28" s="1"/>
      <c r="X28" s="1"/>
      <c r="Y28" s="1"/>
      <c r="Z28" s="1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</row>
    <row r="29" spans="1:39" s="39" customFormat="1" ht="15" thickBot="1" x14ac:dyDescent="0.4">
      <c r="A29" s="42" t="s">
        <v>36</v>
      </c>
      <c r="B29" s="48">
        <f>SUM(B21:B28)</f>
        <v>47577411</v>
      </c>
      <c r="C29" s="28"/>
      <c r="D29" s="48">
        <f t="shared" ref="D29:G29" si="5">SUM(D21:D28)</f>
        <v>0</v>
      </c>
      <c r="E29" s="49">
        <f>(D29/B29)-1</f>
        <v>-1</v>
      </c>
      <c r="F29" s="48">
        <f t="shared" si="5"/>
        <v>867066</v>
      </c>
      <c r="G29" s="48">
        <f t="shared" si="5"/>
        <v>5019537</v>
      </c>
      <c r="H29" s="11"/>
      <c r="I29" s="109">
        <f t="shared" ref="I29" si="6">SUM(I21:I28)</f>
        <v>634900</v>
      </c>
      <c r="J29" s="13"/>
      <c r="K29" s="48">
        <f t="shared" ref="K29" si="7">SUM(K21:K28)</f>
        <v>0</v>
      </c>
      <c r="L29" s="37"/>
      <c r="M29" s="50"/>
      <c r="O29" s="50"/>
      <c r="P29" s="50"/>
      <c r="Q29" s="51"/>
      <c r="R29" s="37"/>
      <c r="S29" s="52"/>
      <c r="T29" s="52"/>
      <c r="U29" s="37"/>
      <c r="V29" s="37"/>
      <c r="W29" s="37"/>
      <c r="X29" s="37"/>
      <c r="Y29" s="37"/>
      <c r="Z29" s="37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</row>
    <row r="30" spans="1:39" ht="15" thickBot="1" x14ac:dyDescent="0.4">
      <c r="A30" s="53" t="s">
        <v>45</v>
      </c>
      <c r="B30" s="54">
        <v>16981201</v>
      </c>
      <c r="C30" s="28"/>
      <c r="D30" s="55" t="s">
        <v>78</v>
      </c>
      <c r="E30" s="56" t="e">
        <f t="shared" si="1"/>
        <v>#VALUE!</v>
      </c>
      <c r="F30" s="55">
        <v>189420</v>
      </c>
      <c r="G30" s="55">
        <v>1000000</v>
      </c>
      <c r="H30" s="11"/>
      <c r="I30" s="110">
        <v>122900</v>
      </c>
      <c r="J30" s="13"/>
      <c r="K30" s="55" t="s">
        <v>78</v>
      </c>
      <c r="L30" s="1"/>
      <c r="M30" s="55" t="e">
        <f>#REF!+F30</f>
        <v>#REF!</v>
      </c>
      <c r="O30" s="55">
        <v>134000</v>
      </c>
      <c r="P30" s="55"/>
      <c r="Q30" s="57" t="e">
        <f t="shared" si="0"/>
        <v>#REF!</v>
      </c>
      <c r="R30" s="1"/>
      <c r="S30" s="58">
        <v>0</v>
      </c>
      <c r="T30" s="58">
        <v>0</v>
      </c>
      <c r="U30" s="1"/>
      <c r="V30" s="1"/>
      <c r="W30" s="1"/>
      <c r="X30" s="1"/>
      <c r="Y30" s="1"/>
      <c r="Z30" s="1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</row>
    <row r="31" spans="1:39" ht="15" thickBot="1" x14ac:dyDescent="0.4">
      <c r="A31" s="53" t="s">
        <v>46</v>
      </c>
      <c r="B31" s="54">
        <v>7313057</v>
      </c>
      <c r="C31" s="28"/>
      <c r="D31" s="55" t="s">
        <v>78</v>
      </c>
      <c r="E31" s="56" t="e">
        <f t="shared" si="1"/>
        <v>#VALUE!</v>
      </c>
      <c r="F31" s="55">
        <v>119754</v>
      </c>
      <c r="G31" s="55">
        <v>948102</v>
      </c>
      <c r="H31" s="11"/>
      <c r="I31" s="110">
        <v>122900</v>
      </c>
      <c r="J31" s="13"/>
      <c r="K31" s="55" t="s">
        <v>78</v>
      </c>
      <c r="L31" s="1"/>
      <c r="M31" s="55" t="e">
        <f>#REF!+F31</f>
        <v>#REF!</v>
      </c>
      <c r="O31" s="55">
        <v>72025</v>
      </c>
      <c r="P31" s="55"/>
      <c r="Q31" s="57" t="e">
        <f t="shared" si="0"/>
        <v>#REF!</v>
      </c>
      <c r="R31" s="1"/>
      <c r="S31" s="58">
        <v>67438.41</v>
      </c>
      <c r="T31" s="58">
        <v>67438.41</v>
      </c>
      <c r="U31" s="1"/>
      <c r="V31" s="1"/>
      <c r="W31" s="1"/>
      <c r="X31" s="1"/>
      <c r="Y31" s="1"/>
      <c r="Z31" s="1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</row>
    <row r="32" spans="1:39" ht="15" thickBot="1" x14ac:dyDescent="0.4">
      <c r="A32" s="53" t="s">
        <v>47</v>
      </c>
      <c r="B32" s="54">
        <v>12451690</v>
      </c>
      <c r="C32" s="28"/>
      <c r="D32" s="55" t="s">
        <v>78</v>
      </c>
      <c r="E32" s="56" t="e">
        <f t="shared" si="1"/>
        <v>#VALUE!</v>
      </c>
      <c r="F32" s="55">
        <v>58950</v>
      </c>
      <c r="G32" s="55">
        <v>641551</v>
      </c>
      <c r="H32" s="11"/>
      <c r="I32" s="110">
        <v>127300</v>
      </c>
      <c r="J32" s="13"/>
      <c r="K32" s="55" t="s">
        <v>78</v>
      </c>
      <c r="L32" s="1"/>
      <c r="M32" s="55" t="e">
        <f>#REF!+F32</f>
        <v>#REF!</v>
      </c>
      <c r="O32" s="55">
        <v>93800</v>
      </c>
      <c r="P32" s="55"/>
      <c r="Q32" s="57" t="e">
        <f t="shared" si="0"/>
        <v>#REF!</v>
      </c>
      <c r="R32" s="1"/>
      <c r="S32" s="58">
        <v>0</v>
      </c>
      <c r="T32" s="58">
        <v>0</v>
      </c>
      <c r="U32" s="1"/>
      <c r="V32" s="1"/>
      <c r="W32" s="1"/>
      <c r="X32" s="1"/>
      <c r="Y32" s="1"/>
      <c r="Z32" s="1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</row>
    <row r="33" spans="1:39" ht="15" thickBot="1" x14ac:dyDescent="0.4">
      <c r="A33" s="53" t="s">
        <v>48</v>
      </c>
      <c r="B33" s="54">
        <v>9233175</v>
      </c>
      <c r="C33" s="28"/>
      <c r="D33" s="55" t="s">
        <v>78</v>
      </c>
      <c r="E33" s="56" t="e">
        <f t="shared" si="1"/>
        <v>#VALUE!</v>
      </c>
      <c r="F33" s="55">
        <v>114000</v>
      </c>
      <c r="G33" s="55">
        <v>676002</v>
      </c>
      <c r="H33" s="11"/>
      <c r="I33" s="110">
        <v>61300</v>
      </c>
      <c r="J33" s="13"/>
      <c r="K33" s="55" t="s">
        <v>78</v>
      </c>
      <c r="L33" s="1"/>
      <c r="M33" s="55" t="e">
        <f>#REF!+F33</f>
        <v>#REF!</v>
      </c>
      <c r="O33" s="55">
        <v>98794.180000000008</v>
      </c>
      <c r="P33" s="55"/>
      <c r="Q33" s="57" t="e">
        <f t="shared" si="0"/>
        <v>#REF!</v>
      </c>
      <c r="R33" s="1"/>
      <c r="S33" s="58">
        <v>45847</v>
      </c>
      <c r="T33" s="58">
        <v>45847</v>
      </c>
      <c r="U33" s="1"/>
      <c r="V33" s="1"/>
      <c r="W33" s="1"/>
      <c r="X33" s="1"/>
      <c r="Y33" s="1"/>
      <c r="Z33" s="1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</row>
    <row r="34" spans="1:39" ht="15" thickBot="1" x14ac:dyDescent="0.4">
      <c r="A34" s="53" t="s">
        <v>49</v>
      </c>
      <c r="B34" s="54">
        <v>15997267</v>
      </c>
      <c r="C34" s="28"/>
      <c r="D34" s="55" t="s">
        <v>78</v>
      </c>
      <c r="E34" s="56" t="e">
        <f t="shared" si="1"/>
        <v>#VALUE!</v>
      </c>
      <c r="F34" s="55">
        <v>93200</v>
      </c>
      <c r="G34" s="55">
        <v>1400000</v>
      </c>
      <c r="H34" s="11"/>
      <c r="I34" s="110">
        <v>113100</v>
      </c>
      <c r="J34" s="13"/>
      <c r="K34" s="55" t="s">
        <v>78</v>
      </c>
      <c r="L34" s="1"/>
      <c r="M34" s="55" t="e">
        <f>#REF!+F34</f>
        <v>#REF!</v>
      </c>
      <c r="O34" s="55">
        <v>78859</v>
      </c>
      <c r="P34" s="55"/>
      <c r="Q34" s="57" t="e">
        <f t="shared" si="0"/>
        <v>#REF!</v>
      </c>
      <c r="R34" s="1"/>
      <c r="S34" s="58">
        <v>53893.3</v>
      </c>
      <c r="T34" s="58">
        <v>45346.22</v>
      </c>
      <c r="U34" s="1"/>
      <c r="V34" s="1"/>
      <c r="W34" s="1"/>
      <c r="X34" s="1"/>
      <c r="Y34" s="1"/>
      <c r="Z34" s="1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</row>
    <row r="35" spans="1:39" ht="15" thickBot="1" x14ac:dyDescent="0.4">
      <c r="A35" s="53" t="s">
        <v>50</v>
      </c>
      <c r="B35" s="54">
        <v>6953440</v>
      </c>
      <c r="C35" s="28"/>
      <c r="D35" s="55" t="s">
        <v>78</v>
      </c>
      <c r="E35" s="56" t="e">
        <f t="shared" si="1"/>
        <v>#VALUE!</v>
      </c>
      <c r="F35" s="55">
        <v>180372</v>
      </c>
      <c r="G35" s="55">
        <v>0</v>
      </c>
      <c r="H35" s="11"/>
      <c r="I35" s="110">
        <v>78000</v>
      </c>
      <c r="J35" s="13"/>
      <c r="K35" s="55" t="s">
        <v>78</v>
      </c>
      <c r="L35" s="1"/>
      <c r="M35" s="55" t="e">
        <f>#REF!+F35</f>
        <v>#REF!</v>
      </c>
      <c r="O35" s="55">
        <v>93800</v>
      </c>
      <c r="P35" s="55"/>
      <c r="Q35" s="57" t="e">
        <f t="shared" si="0"/>
        <v>#REF!</v>
      </c>
      <c r="R35" s="1"/>
      <c r="S35" s="58">
        <v>81334.84</v>
      </c>
      <c r="T35" s="58">
        <v>71018.929999999993</v>
      </c>
      <c r="U35" s="1"/>
      <c r="V35" s="1"/>
      <c r="W35" s="1"/>
      <c r="X35" s="1"/>
      <c r="Y35" s="1"/>
      <c r="Z35" s="1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</row>
    <row r="36" spans="1:39" s="39" customFormat="1" ht="15" thickBot="1" x14ac:dyDescent="0.4">
      <c r="A36" s="53" t="s">
        <v>36</v>
      </c>
      <c r="B36" s="59">
        <f>SUM(B30:B35)</f>
        <v>68929830</v>
      </c>
      <c r="C36" s="60"/>
      <c r="D36" s="61">
        <f t="shared" ref="D36:G36" si="8">SUM(D30:D35)</f>
        <v>0</v>
      </c>
      <c r="E36" s="62">
        <f>(D36/B36)-1</f>
        <v>-1</v>
      </c>
      <c r="F36" s="59">
        <f t="shared" si="8"/>
        <v>755696</v>
      </c>
      <c r="G36" s="59">
        <f t="shared" si="8"/>
        <v>4665655</v>
      </c>
      <c r="H36" s="11"/>
      <c r="I36" s="111">
        <f t="shared" ref="I36" si="9">SUM(I30:I35)</f>
        <v>625500</v>
      </c>
      <c r="J36" s="13"/>
      <c r="K36" s="61">
        <f t="shared" ref="K36" si="10">SUM(K30:K35)</f>
        <v>0</v>
      </c>
      <c r="L36" s="37"/>
      <c r="M36" s="61"/>
      <c r="O36" s="61"/>
      <c r="P36" s="61"/>
      <c r="Q36" s="63"/>
      <c r="R36" s="37"/>
      <c r="S36" s="64"/>
      <c r="T36" s="64"/>
      <c r="U36" s="37"/>
      <c r="V36" s="37"/>
      <c r="W36" s="37"/>
      <c r="X36" s="37"/>
      <c r="Y36" s="37"/>
      <c r="Z36" s="37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</row>
    <row r="37" spans="1:39" ht="15" thickBot="1" x14ac:dyDescent="0.4">
      <c r="A37" s="65" t="s">
        <v>51</v>
      </c>
      <c r="B37" s="66">
        <v>6278918</v>
      </c>
      <c r="C37" s="28"/>
      <c r="D37" s="67" t="s">
        <v>78</v>
      </c>
      <c r="E37" s="68" t="e">
        <f t="shared" si="1"/>
        <v>#VALUE!</v>
      </c>
      <c r="F37" s="67">
        <v>152990</v>
      </c>
      <c r="G37" s="67">
        <v>419487</v>
      </c>
      <c r="H37" s="11"/>
      <c r="I37" s="112">
        <v>73900</v>
      </c>
      <c r="J37" s="13"/>
      <c r="K37" s="67" t="s">
        <v>78</v>
      </c>
      <c r="L37" s="1"/>
      <c r="M37" s="67" t="e">
        <f>#REF!+F37</f>
        <v>#REF!</v>
      </c>
      <c r="O37" s="67">
        <v>83514.83</v>
      </c>
      <c r="P37" s="67"/>
      <c r="Q37" s="69" t="e">
        <f t="shared" si="0"/>
        <v>#REF!</v>
      </c>
      <c r="R37" s="1"/>
      <c r="S37" s="70">
        <v>0</v>
      </c>
      <c r="T37" s="70">
        <v>0</v>
      </c>
      <c r="U37" s="1"/>
      <c r="V37" s="1"/>
      <c r="W37" s="1"/>
      <c r="X37" s="1"/>
      <c r="Y37" s="1"/>
      <c r="Z37" s="1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</row>
    <row r="38" spans="1:39" ht="15" thickBot="1" x14ac:dyDescent="0.4">
      <c r="A38" s="65" t="s">
        <v>52</v>
      </c>
      <c r="B38" s="66">
        <v>7070882</v>
      </c>
      <c r="C38" s="28"/>
      <c r="D38" s="67" t="s">
        <v>78</v>
      </c>
      <c r="E38" s="68" t="e">
        <f t="shared" si="1"/>
        <v>#VALUE!</v>
      </c>
      <c r="F38" s="67">
        <v>221073</v>
      </c>
      <c r="G38" s="67">
        <v>408190</v>
      </c>
      <c r="H38" s="11"/>
      <c r="I38" s="112">
        <v>94600</v>
      </c>
      <c r="J38" s="13"/>
      <c r="K38" s="67" t="s">
        <v>78</v>
      </c>
      <c r="L38" s="1"/>
      <c r="M38" s="67" t="e">
        <f>#REF!+F38</f>
        <v>#REF!</v>
      </c>
      <c r="O38" s="67">
        <v>224743.46000000002</v>
      </c>
      <c r="P38" s="67"/>
      <c r="Q38" s="69" t="e">
        <f t="shared" si="0"/>
        <v>#REF!</v>
      </c>
      <c r="R38" s="1"/>
      <c r="S38" s="70">
        <v>205637</v>
      </c>
      <c r="T38" s="70">
        <v>224743</v>
      </c>
      <c r="U38" s="1"/>
      <c r="V38" s="1"/>
      <c r="W38" s="1"/>
      <c r="X38" s="1"/>
      <c r="Y38" s="1"/>
      <c r="Z38" s="1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</row>
    <row r="39" spans="1:39" ht="15" thickBot="1" x14ac:dyDescent="0.4">
      <c r="A39" s="65" t="s">
        <v>53</v>
      </c>
      <c r="B39" s="66">
        <v>2424303</v>
      </c>
      <c r="C39" s="28"/>
      <c r="D39" s="67" t="s">
        <v>78</v>
      </c>
      <c r="E39" s="68" t="e">
        <f t="shared" si="1"/>
        <v>#VALUE!</v>
      </c>
      <c r="F39" s="67">
        <v>157277</v>
      </c>
      <c r="G39" s="67">
        <v>75000</v>
      </c>
      <c r="H39" s="11"/>
      <c r="I39" s="112">
        <v>46000</v>
      </c>
      <c r="J39" s="13"/>
      <c r="K39" s="67" t="s">
        <v>78</v>
      </c>
      <c r="L39" s="1"/>
      <c r="M39" s="67" t="e">
        <f>#REF!+F39</f>
        <v>#REF!</v>
      </c>
      <c r="O39" s="67">
        <v>68000.98000000001</v>
      </c>
      <c r="P39" s="67"/>
      <c r="Q39" s="69" t="e">
        <f t="shared" si="0"/>
        <v>#REF!</v>
      </c>
      <c r="R39" s="1"/>
      <c r="S39" s="70">
        <v>57044.41</v>
      </c>
      <c r="T39" s="70">
        <v>57044.41</v>
      </c>
      <c r="U39" s="1"/>
      <c r="V39" s="1"/>
      <c r="W39" s="1"/>
      <c r="X39" s="1"/>
      <c r="Y39" s="1"/>
      <c r="Z39" s="1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</row>
    <row r="40" spans="1:39" ht="15" thickBot="1" x14ac:dyDescent="0.4">
      <c r="A40" s="65" t="s">
        <v>54</v>
      </c>
      <c r="B40" s="66">
        <v>7070882</v>
      </c>
      <c r="C40" s="28"/>
      <c r="D40" s="67" t="s">
        <v>78</v>
      </c>
      <c r="E40" s="68" t="e">
        <f t="shared" si="1"/>
        <v>#VALUE!</v>
      </c>
      <c r="F40" s="67">
        <v>171942</v>
      </c>
      <c r="G40" s="67">
        <v>0</v>
      </c>
      <c r="H40" s="11"/>
      <c r="I40" s="112">
        <v>62700</v>
      </c>
      <c r="J40" s="13"/>
      <c r="K40" s="67" t="s">
        <v>78</v>
      </c>
      <c r="L40" s="1"/>
      <c r="M40" s="67" t="e">
        <f>#REF!+F40</f>
        <v>#REF!</v>
      </c>
      <c r="O40" s="67">
        <v>154267.5</v>
      </c>
      <c r="P40" s="67"/>
      <c r="Q40" s="69" t="e">
        <f t="shared" si="0"/>
        <v>#REF!</v>
      </c>
      <c r="R40" s="1"/>
      <c r="S40" s="70">
        <v>143831.87</v>
      </c>
      <c r="T40" s="70">
        <v>143831.87</v>
      </c>
      <c r="U40" s="1"/>
      <c r="V40" s="1"/>
      <c r="W40" s="1"/>
      <c r="X40" s="1"/>
      <c r="Y40" s="1"/>
      <c r="Z40" s="1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</row>
    <row r="41" spans="1:39" ht="15" thickBot="1" x14ac:dyDescent="0.4">
      <c r="A41" s="65" t="s">
        <v>55</v>
      </c>
      <c r="B41" s="66">
        <v>33636191</v>
      </c>
      <c r="C41" s="28"/>
      <c r="D41" s="67" t="s">
        <v>78</v>
      </c>
      <c r="E41" s="68" t="e">
        <f t="shared" si="1"/>
        <v>#VALUE!</v>
      </c>
      <c r="F41" s="67">
        <v>843194</v>
      </c>
      <c r="G41" s="67">
        <v>549545</v>
      </c>
      <c r="H41" s="11"/>
      <c r="I41" s="112">
        <v>205500</v>
      </c>
      <c r="J41" s="13"/>
      <c r="K41" s="67" t="s">
        <v>78</v>
      </c>
      <c r="L41" s="1"/>
      <c r="M41" s="67" t="e">
        <f>#REF!+F41</f>
        <v>#REF!</v>
      </c>
      <c r="O41" s="67">
        <v>686866.58000000007</v>
      </c>
      <c r="P41" s="67"/>
      <c r="Q41" s="69" t="e">
        <f t="shared" si="0"/>
        <v>#REF!</v>
      </c>
      <c r="R41" s="1"/>
      <c r="S41" s="70">
        <v>686867</v>
      </c>
      <c r="T41" s="70">
        <v>686867</v>
      </c>
      <c r="U41" s="1"/>
      <c r="V41" s="1"/>
      <c r="W41" s="1"/>
      <c r="X41" s="1"/>
      <c r="Y41" s="1"/>
      <c r="Z41" s="1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</row>
    <row r="42" spans="1:39" s="39" customFormat="1" ht="15" thickBot="1" x14ac:dyDescent="0.4">
      <c r="A42" s="65" t="s">
        <v>36</v>
      </c>
      <c r="B42" s="71">
        <f>SUM(B37:B41)</f>
        <v>56481176</v>
      </c>
      <c r="C42" s="60"/>
      <c r="D42" s="72">
        <f t="shared" ref="D42:G42" si="11">SUM(D37:D41)</f>
        <v>0</v>
      </c>
      <c r="E42" s="73">
        <f>(D42/B42)-1</f>
        <v>-1</v>
      </c>
      <c r="F42" s="71">
        <f t="shared" si="11"/>
        <v>1546476</v>
      </c>
      <c r="G42" s="71">
        <f t="shared" si="11"/>
        <v>1452222</v>
      </c>
      <c r="H42" s="11"/>
      <c r="I42" s="113">
        <f t="shared" ref="I42" si="12">SUM(I37:I41)</f>
        <v>482700</v>
      </c>
      <c r="J42" s="13"/>
      <c r="K42" s="72">
        <f t="shared" ref="K42" si="13">SUM(K37:K41)</f>
        <v>0</v>
      </c>
      <c r="L42" s="37"/>
      <c r="M42" s="72"/>
      <c r="O42" s="72"/>
      <c r="P42" s="72"/>
      <c r="Q42" s="74"/>
      <c r="R42" s="37"/>
      <c r="S42" s="75"/>
      <c r="T42" s="75"/>
      <c r="U42" s="37"/>
      <c r="V42" s="37"/>
      <c r="W42" s="37"/>
      <c r="X42" s="37"/>
      <c r="Y42" s="37"/>
      <c r="Z42" s="37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</row>
    <row r="43" spans="1:39" ht="15" thickBot="1" x14ac:dyDescent="0.4">
      <c r="A43" s="76" t="s">
        <v>56</v>
      </c>
      <c r="B43" s="77">
        <v>5643968</v>
      </c>
      <c r="C43" s="28"/>
      <c r="D43" s="78" t="s">
        <v>78</v>
      </c>
      <c r="E43" s="79" t="e">
        <f t="shared" si="1"/>
        <v>#VALUE!</v>
      </c>
      <c r="F43" s="78">
        <v>300000</v>
      </c>
      <c r="G43" s="78">
        <v>375841</v>
      </c>
      <c r="H43" s="11"/>
      <c r="I43" s="114">
        <v>63700</v>
      </c>
      <c r="J43" s="13"/>
      <c r="K43" s="78" t="s">
        <v>78</v>
      </c>
      <c r="L43" s="1"/>
      <c r="M43" s="78" t="e">
        <f>#REF!+F43</f>
        <v>#REF!</v>
      </c>
      <c r="O43" s="78">
        <v>136626.4</v>
      </c>
      <c r="P43" s="78"/>
      <c r="Q43" s="80" t="e">
        <f t="shared" si="0"/>
        <v>#REF!</v>
      </c>
      <c r="R43" s="1"/>
      <c r="S43" s="81">
        <v>93287.13</v>
      </c>
      <c r="T43" s="81">
        <v>93287.13</v>
      </c>
      <c r="U43" s="1"/>
      <c r="V43" s="1"/>
      <c r="W43" s="1"/>
      <c r="X43" s="1"/>
      <c r="Y43" s="1"/>
      <c r="Z43" s="1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</row>
    <row r="44" spans="1:39" ht="15" thickBot="1" x14ac:dyDescent="0.4">
      <c r="A44" s="76" t="s">
        <v>57</v>
      </c>
      <c r="B44" s="77">
        <v>3463950</v>
      </c>
      <c r="C44" s="28"/>
      <c r="D44" s="78" t="s">
        <v>78</v>
      </c>
      <c r="E44" s="79" t="e">
        <f t="shared" si="1"/>
        <v>#VALUE!</v>
      </c>
      <c r="F44" s="78">
        <v>0</v>
      </c>
      <c r="G44" s="78">
        <v>504000</v>
      </c>
      <c r="H44" s="11"/>
      <c r="I44" s="114">
        <v>0</v>
      </c>
      <c r="J44" s="13"/>
      <c r="K44" s="78" t="s">
        <v>78</v>
      </c>
      <c r="L44" s="1"/>
      <c r="M44" s="78" t="e">
        <f>#REF!+F44</f>
        <v>#REF!</v>
      </c>
      <c r="O44" s="78">
        <v>0</v>
      </c>
      <c r="P44" s="78"/>
      <c r="Q44" s="80" t="e">
        <f t="shared" si="0"/>
        <v>#REF!</v>
      </c>
      <c r="R44" s="1"/>
      <c r="S44" s="81"/>
      <c r="T44" s="81"/>
      <c r="U44" s="1"/>
      <c r="V44" s="1"/>
      <c r="W44" s="1"/>
      <c r="X44" s="1"/>
      <c r="Y44" s="1"/>
      <c r="Z44" s="1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</row>
    <row r="45" spans="1:39" ht="15" thickBot="1" x14ac:dyDescent="0.4">
      <c r="A45" s="76" t="s">
        <v>58</v>
      </c>
      <c r="B45" s="77">
        <v>1497208</v>
      </c>
      <c r="C45" s="28"/>
      <c r="D45" s="78" t="s">
        <v>78</v>
      </c>
      <c r="E45" s="79" t="e">
        <f t="shared" si="1"/>
        <v>#VALUE!</v>
      </c>
      <c r="F45" s="78">
        <v>108000</v>
      </c>
      <c r="G45" s="78">
        <v>0</v>
      </c>
      <c r="H45" s="11"/>
      <c r="I45" s="114">
        <v>67100</v>
      </c>
      <c r="J45" s="13"/>
      <c r="K45" s="78" t="s">
        <v>78</v>
      </c>
      <c r="L45" s="1"/>
      <c r="M45" s="78" t="e">
        <f>#REF!+F45</f>
        <v>#REF!</v>
      </c>
      <c r="O45" s="78">
        <v>65968.2</v>
      </c>
      <c r="P45" s="78"/>
      <c r="Q45" s="80" t="e">
        <f t="shared" si="0"/>
        <v>#REF!</v>
      </c>
      <c r="R45" s="1"/>
      <c r="S45" s="81">
        <v>60245.59</v>
      </c>
      <c r="T45" s="81">
        <v>57466.13</v>
      </c>
      <c r="U45" s="1"/>
      <c r="V45" s="1"/>
      <c r="W45" s="1"/>
      <c r="X45" s="1"/>
      <c r="Y45" s="1"/>
      <c r="Z45" s="1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</row>
    <row r="46" spans="1:39" ht="15" thickBot="1" x14ac:dyDescent="0.4">
      <c r="A46" s="76" t="s">
        <v>59</v>
      </c>
      <c r="B46" s="77">
        <v>11713269</v>
      </c>
      <c r="C46" s="28"/>
      <c r="D46" s="78" t="s">
        <v>78</v>
      </c>
      <c r="E46" s="79" t="e">
        <f t="shared" si="1"/>
        <v>#VALUE!</v>
      </c>
      <c r="F46" s="78">
        <v>385000</v>
      </c>
      <c r="G46" s="78">
        <v>874001</v>
      </c>
      <c r="H46" s="11"/>
      <c r="I46" s="114">
        <v>113100</v>
      </c>
      <c r="J46" s="13"/>
      <c r="K46" s="78" t="s">
        <v>78</v>
      </c>
      <c r="L46" s="1"/>
      <c r="M46" s="78" t="e">
        <f>#REF!+F46</f>
        <v>#REF!</v>
      </c>
      <c r="O46" s="78">
        <v>201000</v>
      </c>
      <c r="P46" s="78">
        <v>99000</v>
      </c>
      <c r="Q46" s="80" t="e">
        <f t="shared" si="0"/>
        <v>#REF!</v>
      </c>
      <c r="R46" s="1"/>
      <c r="S46" s="81"/>
      <c r="T46" s="81"/>
      <c r="U46" s="1"/>
      <c r="V46" s="1"/>
      <c r="W46" s="1"/>
      <c r="X46" s="1"/>
      <c r="Y46" s="1"/>
      <c r="Z46" s="1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</row>
    <row r="47" spans="1:39" ht="15" thickBot="1" x14ac:dyDescent="0.4">
      <c r="A47" s="76" t="s">
        <v>60</v>
      </c>
      <c r="B47" s="77">
        <v>3038268</v>
      </c>
      <c r="C47" s="28"/>
      <c r="D47" s="78" t="s">
        <v>78</v>
      </c>
      <c r="E47" s="79" t="e">
        <f t="shared" si="1"/>
        <v>#VALUE!</v>
      </c>
      <c r="F47" s="78">
        <v>36900</v>
      </c>
      <c r="G47" s="78">
        <v>0</v>
      </c>
      <c r="H47" s="11"/>
      <c r="I47" s="114">
        <v>10900</v>
      </c>
      <c r="J47" s="13"/>
      <c r="K47" s="78" t="s">
        <v>78</v>
      </c>
      <c r="L47" s="1"/>
      <c r="M47" s="78" t="e">
        <f>#REF!+F47</f>
        <v>#REF!</v>
      </c>
      <c r="O47" s="78">
        <v>24375</v>
      </c>
      <c r="P47" s="78"/>
      <c r="Q47" s="80" t="e">
        <f t="shared" si="0"/>
        <v>#REF!</v>
      </c>
      <c r="R47" s="1"/>
      <c r="S47" s="81"/>
      <c r="T47" s="81"/>
      <c r="U47" s="1"/>
      <c r="V47" s="1"/>
      <c r="W47" s="1"/>
      <c r="X47" s="1"/>
      <c r="Y47" s="1"/>
      <c r="Z47" s="1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</row>
    <row r="48" spans="1:39" ht="15" thickBot="1" x14ac:dyDescent="0.4">
      <c r="A48" s="76" t="s">
        <v>61</v>
      </c>
      <c r="B48" s="77">
        <v>5552868</v>
      </c>
      <c r="C48" s="28"/>
      <c r="D48" s="78" t="s">
        <v>78</v>
      </c>
      <c r="E48" s="79" t="e">
        <f t="shared" si="1"/>
        <v>#VALUE!</v>
      </c>
      <c r="F48" s="78">
        <v>168424</v>
      </c>
      <c r="G48" s="78">
        <v>132618</v>
      </c>
      <c r="H48" s="11"/>
      <c r="I48" s="114">
        <v>81600</v>
      </c>
      <c r="J48" s="13"/>
      <c r="K48" s="78" t="s">
        <v>78</v>
      </c>
      <c r="L48" s="1"/>
      <c r="M48" s="82" t="e">
        <f>#REF!+F48</f>
        <v>#REF!</v>
      </c>
      <c r="O48" s="82">
        <v>42922.21</v>
      </c>
      <c r="P48" s="82"/>
      <c r="Q48" s="82" t="e">
        <f t="shared" si="0"/>
        <v>#REF!</v>
      </c>
      <c r="R48" s="1"/>
      <c r="S48" s="83">
        <v>0</v>
      </c>
      <c r="T48" s="83">
        <v>0</v>
      </c>
      <c r="U48" s="1"/>
      <c r="V48" s="1"/>
      <c r="W48" s="1"/>
      <c r="X48" s="1"/>
      <c r="Y48" s="1"/>
      <c r="Z48" s="1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</row>
    <row r="49" spans="1:39" ht="15" thickBot="1" x14ac:dyDescent="0.4">
      <c r="A49" s="76" t="s">
        <v>62</v>
      </c>
      <c r="B49" s="77">
        <v>1818841</v>
      </c>
      <c r="C49" s="28"/>
      <c r="D49" s="78" t="s">
        <v>78</v>
      </c>
      <c r="E49" s="79" t="e">
        <f t="shared" si="1"/>
        <v>#VALUE!</v>
      </c>
      <c r="F49" s="78">
        <v>44000</v>
      </c>
      <c r="G49" s="78">
        <v>46800</v>
      </c>
      <c r="H49" s="11"/>
      <c r="I49" s="114">
        <v>0</v>
      </c>
      <c r="J49" s="13"/>
      <c r="K49" s="78" t="s">
        <v>78</v>
      </c>
      <c r="L49" s="1"/>
      <c r="M49" s="82" t="e">
        <f>#REF!+F49</f>
        <v>#REF!</v>
      </c>
      <c r="O49" s="82">
        <v>24000</v>
      </c>
      <c r="P49" s="82"/>
      <c r="Q49" s="82" t="e">
        <f t="shared" si="0"/>
        <v>#REF!</v>
      </c>
      <c r="R49" s="1"/>
      <c r="S49" s="83"/>
      <c r="T49" s="83"/>
      <c r="U49" s="1"/>
      <c r="V49" s="1"/>
      <c r="W49" s="1"/>
      <c r="X49" s="1"/>
      <c r="Y49" s="1"/>
      <c r="Z49" s="1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</row>
    <row r="50" spans="1:39" ht="15" thickBot="1" x14ac:dyDescent="0.4">
      <c r="A50" s="76" t="s">
        <v>63</v>
      </c>
      <c r="B50" s="77">
        <v>1723644</v>
      </c>
      <c r="C50" s="28"/>
      <c r="D50" s="78" t="s">
        <v>78</v>
      </c>
      <c r="E50" s="79" t="e">
        <f t="shared" si="1"/>
        <v>#VALUE!</v>
      </c>
      <c r="F50" s="78">
        <v>58610</v>
      </c>
      <c r="G50" s="78">
        <v>116118</v>
      </c>
      <c r="H50" s="11"/>
      <c r="I50" s="114">
        <v>0</v>
      </c>
      <c r="J50" s="13"/>
      <c r="K50" s="78" t="s">
        <v>78</v>
      </c>
      <c r="L50" s="1"/>
      <c r="M50" s="82" t="e">
        <f>#REF!+F50</f>
        <v>#REF!</v>
      </c>
      <c r="O50" s="82">
        <v>17632</v>
      </c>
      <c r="P50" s="82"/>
      <c r="Q50" s="82" t="e">
        <f t="shared" si="0"/>
        <v>#REF!</v>
      </c>
      <c r="R50" s="1"/>
      <c r="S50" s="83"/>
      <c r="T50" s="83"/>
      <c r="U50" s="1"/>
      <c r="V50" s="1"/>
      <c r="W50" s="1"/>
      <c r="X50" s="1"/>
      <c r="Y50" s="1"/>
      <c r="Z50" s="1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</row>
    <row r="51" spans="1:39" ht="15" thickBot="1" x14ac:dyDescent="0.4">
      <c r="A51" s="76" t="s">
        <v>64</v>
      </c>
      <c r="B51" s="77">
        <v>1520393</v>
      </c>
      <c r="C51" s="28"/>
      <c r="D51" s="78" t="s">
        <v>78</v>
      </c>
      <c r="E51" s="79" t="e">
        <f t="shared" si="1"/>
        <v>#VALUE!</v>
      </c>
      <c r="F51" s="78">
        <v>18210</v>
      </c>
      <c r="G51" s="78">
        <v>130541</v>
      </c>
      <c r="H51" s="11"/>
      <c r="I51" s="114">
        <v>0</v>
      </c>
      <c r="J51" s="13"/>
      <c r="K51" s="78" t="s">
        <v>78</v>
      </c>
      <c r="L51" s="1"/>
      <c r="M51" s="82" t="e">
        <f>#REF!+F51</f>
        <v>#REF!</v>
      </c>
      <c r="O51" s="82">
        <v>16921</v>
      </c>
      <c r="P51" s="82"/>
      <c r="Q51" s="82" t="e">
        <f t="shared" si="0"/>
        <v>#REF!</v>
      </c>
      <c r="R51" s="1"/>
      <c r="S51" s="83"/>
      <c r="T51" s="83"/>
      <c r="U51" s="1"/>
      <c r="V51" s="1"/>
      <c r="W51" s="1"/>
      <c r="X51" s="1"/>
      <c r="Y51" s="1"/>
      <c r="Z51" s="1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</row>
    <row r="52" spans="1:39" ht="15" thickBot="1" x14ac:dyDescent="0.4">
      <c r="A52" s="76" t="s">
        <v>65</v>
      </c>
      <c r="B52" s="77">
        <v>2420362</v>
      </c>
      <c r="C52" s="28"/>
      <c r="D52" s="78" t="s">
        <v>78</v>
      </c>
      <c r="E52" s="79" t="e">
        <f t="shared" si="1"/>
        <v>#VALUE!</v>
      </c>
      <c r="F52" s="78">
        <v>264000</v>
      </c>
      <c r="G52" s="78">
        <v>0</v>
      </c>
      <c r="H52" s="11"/>
      <c r="I52" s="114">
        <v>42400</v>
      </c>
      <c r="J52" s="13"/>
      <c r="K52" s="78" t="s">
        <v>78</v>
      </c>
      <c r="L52" s="1"/>
      <c r="M52" s="82" t="e">
        <f>#REF!+F52</f>
        <v>#REF!</v>
      </c>
      <c r="O52" s="82">
        <v>169789.39</v>
      </c>
      <c r="P52" s="82"/>
      <c r="Q52" s="82" t="e">
        <f t="shared" si="0"/>
        <v>#REF!</v>
      </c>
      <c r="R52" s="1"/>
      <c r="S52" s="83">
        <v>111511.26</v>
      </c>
      <c r="T52" s="83">
        <v>87627.91</v>
      </c>
      <c r="U52" s="1"/>
      <c r="V52" s="1"/>
      <c r="W52" s="1"/>
      <c r="X52" s="1"/>
      <c r="Y52" s="1"/>
      <c r="Z52" s="1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</row>
    <row r="53" spans="1:39" ht="15" thickBot="1" x14ac:dyDescent="0.4">
      <c r="A53" s="76" t="s">
        <v>66</v>
      </c>
      <c r="B53" s="77">
        <v>1234750</v>
      </c>
      <c r="C53" s="28"/>
      <c r="D53" s="78" t="s">
        <v>78</v>
      </c>
      <c r="E53" s="79" t="e">
        <f t="shared" si="1"/>
        <v>#VALUE!</v>
      </c>
      <c r="F53" s="78">
        <v>27546</v>
      </c>
      <c r="G53" s="78">
        <v>0</v>
      </c>
      <c r="H53" s="11"/>
      <c r="I53" s="114">
        <v>10900</v>
      </c>
      <c r="J53" s="13"/>
      <c r="K53" s="78" t="s">
        <v>78</v>
      </c>
      <c r="L53" s="1"/>
      <c r="M53" s="82" t="e">
        <f>#REF!+F53</f>
        <v>#REF!</v>
      </c>
      <c r="O53" s="82">
        <v>18990</v>
      </c>
      <c r="P53" s="82"/>
      <c r="Q53" s="82" t="e">
        <f t="shared" si="0"/>
        <v>#REF!</v>
      </c>
      <c r="R53" s="1"/>
      <c r="S53" s="83"/>
      <c r="T53" s="83"/>
      <c r="U53" s="1"/>
      <c r="V53" s="1"/>
      <c r="W53" s="1"/>
      <c r="X53" s="1"/>
      <c r="Y53" s="1"/>
      <c r="Z53" s="1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</row>
    <row r="54" spans="1:39" s="39" customFormat="1" ht="15" thickBot="1" x14ac:dyDescent="0.4">
      <c r="A54" s="76" t="s">
        <v>36</v>
      </c>
      <c r="B54" s="84">
        <f>SUM(B43:B53)</f>
        <v>39627521</v>
      </c>
      <c r="C54" s="60"/>
      <c r="D54" s="85">
        <f t="shared" ref="D54:G54" si="14">SUM(D43:D53)</f>
        <v>0</v>
      </c>
      <c r="E54" s="86">
        <f>(D54/B54)-1</f>
        <v>-1</v>
      </c>
      <c r="F54" s="84">
        <f t="shared" si="14"/>
        <v>1410690</v>
      </c>
      <c r="G54" s="84">
        <f t="shared" si="14"/>
        <v>2179919</v>
      </c>
      <c r="H54" s="11"/>
      <c r="I54" s="115">
        <f t="shared" ref="I54" si="15">SUM(I43:I53)</f>
        <v>389700</v>
      </c>
      <c r="J54" s="13"/>
      <c r="K54" s="85">
        <f t="shared" ref="K54" si="16">SUM(K43:K53)</f>
        <v>0</v>
      </c>
      <c r="L54" s="37"/>
      <c r="M54" s="87"/>
      <c r="O54" s="87"/>
      <c r="P54" s="87"/>
      <c r="Q54" s="87"/>
      <c r="R54" s="37"/>
      <c r="S54" s="88"/>
      <c r="T54" s="88"/>
      <c r="U54" s="37"/>
      <c r="V54" s="37"/>
      <c r="W54" s="37"/>
      <c r="X54" s="37"/>
      <c r="Y54" s="37"/>
      <c r="Z54" s="37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</row>
    <row r="55" spans="1:39" ht="15" thickBot="1" x14ac:dyDescent="0.4">
      <c r="A55" s="89" t="s">
        <v>67</v>
      </c>
      <c r="B55" s="90">
        <v>3646528</v>
      </c>
      <c r="C55" s="28"/>
      <c r="D55" s="82" t="s">
        <v>78</v>
      </c>
      <c r="E55" s="91" t="e">
        <f t="shared" si="1"/>
        <v>#VALUE!</v>
      </c>
      <c r="F55" s="82">
        <v>177940</v>
      </c>
      <c r="G55" s="82">
        <v>31128</v>
      </c>
      <c r="H55" s="11"/>
      <c r="I55" s="116">
        <v>105100</v>
      </c>
      <c r="J55" s="13"/>
      <c r="K55" s="82" t="s">
        <v>78</v>
      </c>
      <c r="L55" s="1"/>
      <c r="M55" s="82" t="e">
        <f>#REF!+F55</f>
        <v>#REF!</v>
      </c>
      <c r="O55" s="82">
        <v>109742.65000000001</v>
      </c>
      <c r="P55" s="82">
        <v>54052</v>
      </c>
      <c r="Q55" s="82" t="e">
        <f t="shared" si="0"/>
        <v>#REF!</v>
      </c>
      <c r="R55" s="1"/>
      <c r="S55" s="83"/>
      <c r="T55" s="83"/>
      <c r="U55" s="1"/>
      <c r="V55" s="1"/>
      <c r="W55" s="1"/>
      <c r="X55" s="1"/>
      <c r="Y55" s="1"/>
      <c r="Z55" s="1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</row>
    <row r="56" spans="1:39" ht="15" thickBot="1" x14ac:dyDescent="0.4">
      <c r="A56" s="89" t="s">
        <v>68</v>
      </c>
      <c r="B56" s="90">
        <v>45601595</v>
      </c>
      <c r="C56" s="28"/>
      <c r="D56" s="82" t="s">
        <v>78</v>
      </c>
      <c r="E56" s="91" t="e">
        <f t="shared" si="1"/>
        <v>#VALUE!</v>
      </c>
      <c r="F56" s="82">
        <v>1103130</v>
      </c>
      <c r="G56" s="82">
        <v>0</v>
      </c>
      <c r="H56" s="11"/>
      <c r="I56" s="116">
        <v>208400</v>
      </c>
      <c r="J56" s="13"/>
      <c r="K56" s="82" t="s">
        <v>78</v>
      </c>
      <c r="L56" s="1"/>
      <c r="M56" s="82" t="e">
        <f>#REF!+F56</f>
        <v>#REF!</v>
      </c>
      <c r="O56" s="82">
        <v>410646.35000000003</v>
      </c>
      <c r="P56" s="82"/>
      <c r="Q56" s="82" t="e">
        <f t="shared" si="0"/>
        <v>#REF!</v>
      </c>
      <c r="R56" s="1"/>
      <c r="S56" s="83">
        <v>190595.96</v>
      </c>
      <c r="T56" s="83">
        <v>256923.48</v>
      </c>
      <c r="U56" s="1"/>
      <c r="V56" s="1"/>
      <c r="W56" s="1"/>
      <c r="X56" s="1"/>
      <c r="Y56" s="1"/>
      <c r="Z56" s="1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</row>
    <row r="57" spans="1:39" ht="15" thickBot="1" x14ac:dyDescent="0.4">
      <c r="A57" s="89" t="s">
        <v>69</v>
      </c>
      <c r="B57" s="90">
        <v>1737687</v>
      </c>
      <c r="C57" s="28"/>
      <c r="D57" s="82" t="s">
        <v>78</v>
      </c>
      <c r="E57" s="91" t="e">
        <f t="shared" si="1"/>
        <v>#VALUE!</v>
      </c>
      <c r="F57" s="82">
        <v>42957</v>
      </c>
      <c r="G57" s="82">
        <v>35000</v>
      </c>
      <c r="H57" s="11"/>
      <c r="I57" s="116">
        <v>0</v>
      </c>
      <c r="J57" s="13"/>
      <c r="K57" s="82" t="s">
        <v>78</v>
      </c>
      <c r="L57" s="1"/>
      <c r="M57" s="82" t="e">
        <f>#REF!+F57</f>
        <v>#REF!</v>
      </c>
      <c r="O57" s="82">
        <v>5000</v>
      </c>
      <c r="P57" s="82"/>
      <c r="Q57" s="82" t="e">
        <f t="shared" si="0"/>
        <v>#REF!</v>
      </c>
      <c r="R57" s="1"/>
      <c r="S57" s="83"/>
      <c r="T57" s="83"/>
      <c r="U57" s="1"/>
      <c r="V57" s="1"/>
      <c r="W57" s="1"/>
      <c r="X57" s="1"/>
      <c r="Y57" s="1"/>
      <c r="Z57" s="1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</row>
    <row r="58" spans="1:39" ht="15" thickBot="1" x14ac:dyDescent="0.4">
      <c r="A58" s="89" t="s">
        <v>70</v>
      </c>
      <c r="B58" s="90">
        <v>1794936</v>
      </c>
      <c r="C58" s="28"/>
      <c r="D58" s="82" t="s">
        <v>78</v>
      </c>
      <c r="E58" s="91" t="e">
        <f t="shared" si="1"/>
        <v>#VALUE!</v>
      </c>
      <c r="F58" s="82">
        <v>139330</v>
      </c>
      <c r="G58" s="82">
        <v>95466</v>
      </c>
      <c r="H58" s="11"/>
      <c r="I58" s="116">
        <v>73600</v>
      </c>
      <c r="J58" s="13"/>
      <c r="K58" s="82" t="s">
        <v>78</v>
      </c>
      <c r="L58" s="1"/>
      <c r="M58" s="82" t="e">
        <f>#REF!+F58</f>
        <v>#REF!</v>
      </c>
      <c r="O58" s="82">
        <v>31132.890000000003</v>
      </c>
      <c r="P58" s="82"/>
      <c r="Q58" s="82" t="e">
        <f t="shared" si="0"/>
        <v>#REF!</v>
      </c>
      <c r="R58" s="1"/>
      <c r="S58" s="83">
        <v>22911.41</v>
      </c>
      <c r="T58" s="83">
        <v>22911.41</v>
      </c>
      <c r="U58" s="1"/>
      <c r="V58" s="1"/>
      <c r="W58" s="1"/>
      <c r="X58" s="1"/>
      <c r="Y58" s="1"/>
      <c r="Z58" s="1"/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  <c r="AL58" s="120"/>
      <c r="AM58" s="120"/>
    </row>
    <row r="59" spans="1:39" ht="15" thickBot="1" x14ac:dyDescent="0.4">
      <c r="A59" s="89" t="s">
        <v>71</v>
      </c>
      <c r="B59" s="90">
        <v>1101362</v>
      </c>
      <c r="C59" s="28"/>
      <c r="D59" s="82" t="s">
        <v>78</v>
      </c>
      <c r="E59" s="91" t="e">
        <f t="shared" si="1"/>
        <v>#VALUE!</v>
      </c>
      <c r="F59" s="82">
        <v>20000</v>
      </c>
      <c r="G59" s="82">
        <v>34902</v>
      </c>
      <c r="H59" s="11"/>
      <c r="I59" s="116">
        <v>10900</v>
      </c>
      <c r="J59" s="13"/>
      <c r="K59" s="82" t="s">
        <v>78</v>
      </c>
      <c r="L59" s="1"/>
      <c r="M59" s="82" t="e">
        <f>#REF!+F59</f>
        <v>#REF!</v>
      </c>
      <c r="O59" s="82">
        <v>20768</v>
      </c>
      <c r="P59" s="82"/>
      <c r="Q59" s="82" t="e">
        <f t="shared" si="0"/>
        <v>#REF!</v>
      </c>
      <c r="R59" s="1"/>
      <c r="S59" s="83"/>
      <c r="T59" s="83"/>
      <c r="U59" s="1"/>
      <c r="V59" s="1"/>
      <c r="W59" s="1"/>
      <c r="X59" s="1"/>
      <c r="Y59" s="1"/>
      <c r="Z59" s="1"/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</row>
    <row r="60" spans="1:39" ht="15" thickBot="1" x14ac:dyDescent="0.4">
      <c r="A60" s="89" t="s">
        <v>72</v>
      </c>
      <c r="B60" s="90">
        <v>1764941</v>
      </c>
      <c r="C60" s="28"/>
      <c r="D60" s="82" t="s">
        <v>78</v>
      </c>
      <c r="E60" s="91" t="e">
        <f t="shared" si="1"/>
        <v>#VALUE!</v>
      </c>
      <c r="F60" s="82">
        <v>88000</v>
      </c>
      <c r="G60" s="82">
        <v>138181</v>
      </c>
      <c r="H60" s="11"/>
      <c r="I60" s="116">
        <v>42100</v>
      </c>
      <c r="J60" s="13"/>
      <c r="K60" s="82" t="s">
        <v>78</v>
      </c>
      <c r="L60" s="1"/>
      <c r="M60" s="82" t="e">
        <f>#REF!+F60</f>
        <v>#REF!</v>
      </c>
      <c r="O60" s="82">
        <v>54203</v>
      </c>
      <c r="P60" s="82"/>
      <c r="Q60" s="82" t="e">
        <f t="shared" si="0"/>
        <v>#REF!</v>
      </c>
      <c r="R60" s="1"/>
      <c r="S60" s="83">
        <v>54203</v>
      </c>
      <c r="T60" s="83">
        <v>54203</v>
      </c>
      <c r="U60" s="1"/>
      <c r="V60" s="1"/>
      <c r="W60" s="1"/>
      <c r="X60" s="1"/>
      <c r="Y60" s="1"/>
      <c r="Z60" s="1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20"/>
    </row>
    <row r="61" spans="1:39" ht="15" thickBot="1" x14ac:dyDescent="0.4">
      <c r="A61" s="89" t="s">
        <v>73</v>
      </c>
      <c r="B61" s="90">
        <v>1257302</v>
      </c>
      <c r="C61" s="28"/>
      <c r="D61" s="82" t="s">
        <v>78</v>
      </c>
      <c r="E61" s="91" t="e">
        <f t="shared" si="1"/>
        <v>#VALUE!</v>
      </c>
      <c r="F61" s="82">
        <v>0</v>
      </c>
      <c r="G61" s="82">
        <v>0</v>
      </c>
      <c r="H61" s="11"/>
      <c r="I61" s="116">
        <v>53300</v>
      </c>
      <c r="J61" s="13"/>
      <c r="K61" s="82" t="s">
        <v>78</v>
      </c>
      <c r="L61" s="1"/>
      <c r="M61" s="82" t="e">
        <f>#REF!+F61</f>
        <v>#REF!</v>
      </c>
      <c r="O61" s="82">
        <v>0</v>
      </c>
      <c r="P61" s="82"/>
      <c r="Q61" s="82" t="e">
        <f t="shared" si="0"/>
        <v>#REF!</v>
      </c>
      <c r="R61" s="1"/>
      <c r="S61" s="83"/>
      <c r="T61" s="83"/>
      <c r="U61" s="1"/>
      <c r="V61" s="1"/>
      <c r="W61" s="1"/>
      <c r="X61" s="1"/>
      <c r="Y61" s="1"/>
      <c r="Z61" s="1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</row>
    <row r="62" spans="1:39" ht="15" thickBot="1" x14ac:dyDescent="0.4">
      <c r="A62" s="89" t="s">
        <v>74</v>
      </c>
      <c r="B62" s="90">
        <v>3285275</v>
      </c>
      <c r="C62" s="28"/>
      <c r="D62" s="82" t="s">
        <v>78</v>
      </c>
      <c r="E62" s="91" t="e">
        <f t="shared" si="1"/>
        <v>#VALUE!</v>
      </c>
      <c r="F62" s="82">
        <v>135000</v>
      </c>
      <c r="G62" s="82">
        <v>0</v>
      </c>
      <c r="H62" s="11"/>
      <c r="I62" s="116">
        <v>0</v>
      </c>
      <c r="J62" s="13"/>
      <c r="K62" s="82" t="s">
        <v>78</v>
      </c>
      <c r="L62" s="1"/>
      <c r="M62" s="82" t="e">
        <f>#REF!+F62</f>
        <v>#REF!</v>
      </c>
      <c r="O62" s="82">
        <v>91002.75</v>
      </c>
      <c r="P62" s="82"/>
      <c r="Q62" s="82" t="e">
        <f t="shared" si="0"/>
        <v>#REF!</v>
      </c>
      <c r="R62" s="1"/>
      <c r="S62" s="83">
        <v>26343.26</v>
      </c>
      <c r="T62" s="83">
        <v>25093.74</v>
      </c>
      <c r="U62" s="1"/>
      <c r="V62" s="1"/>
      <c r="W62" s="1"/>
      <c r="X62" s="1"/>
      <c r="Y62" s="1"/>
      <c r="Z62" s="1"/>
      <c r="AA62" s="120"/>
      <c r="AB62" s="120"/>
      <c r="AC62" s="120"/>
      <c r="AD62" s="120"/>
      <c r="AE62" s="120"/>
      <c r="AF62" s="120"/>
      <c r="AG62" s="120"/>
      <c r="AH62" s="120"/>
      <c r="AI62" s="120"/>
      <c r="AJ62" s="120"/>
      <c r="AK62" s="120"/>
      <c r="AL62" s="120"/>
      <c r="AM62" s="120"/>
    </row>
    <row r="63" spans="1:39" ht="15" thickBot="1" x14ac:dyDescent="0.4">
      <c r="A63" s="89" t="s">
        <v>75</v>
      </c>
      <c r="B63" s="90">
        <v>2292631</v>
      </c>
      <c r="C63" s="28"/>
      <c r="D63" s="82" t="s">
        <v>78</v>
      </c>
      <c r="E63" s="91" t="e">
        <f t="shared" si="1"/>
        <v>#VALUE!</v>
      </c>
      <c r="F63" s="82">
        <v>188893</v>
      </c>
      <c r="G63" s="82">
        <v>0</v>
      </c>
      <c r="H63" s="11"/>
      <c r="I63" s="116">
        <v>66700</v>
      </c>
      <c r="J63" s="13"/>
      <c r="K63" s="82" t="s">
        <v>78</v>
      </c>
      <c r="L63" s="1"/>
      <c r="M63" s="82" t="e">
        <f>#REF!+F63</f>
        <v>#REF!</v>
      </c>
      <c r="O63" s="82">
        <v>63693.55</v>
      </c>
      <c r="P63" s="82"/>
      <c r="Q63" s="82" t="e">
        <f t="shared" si="0"/>
        <v>#REF!</v>
      </c>
      <c r="R63" s="1"/>
      <c r="S63" s="83">
        <v>49264.69</v>
      </c>
      <c r="T63" s="83">
        <v>49264.69</v>
      </c>
      <c r="U63" s="1"/>
      <c r="V63" s="1"/>
      <c r="W63" s="1"/>
      <c r="X63" s="1"/>
      <c r="Y63" s="1"/>
      <c r="Z63" s="1"/>
      <c r="AA63" s="120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</row>
    <row r="64" spans="1:39" ht="15" thickBot="1" x14ac:dyDescent="0.4">
      <c r="A64" s="89" t="s">
        <v>76</v>
      </c>
      <c r="B64" s="92">
        <v>4803445</v>
      </c>
      <c r="C64" s="28"/>
      <c r="D64" s="82" t="s">
        <v>78</v>
      </c>
      <c r="E64" s="91" t="e">
        <f t="shared" si="1"/>
        <v>#VALUE!</v>
      </c>
      <c r="F64" s="82">
        <v>0</v>
      </c>
      <c r="G64" s="82">
        <v>219934</v>
      </c>
      <c r="H64" s="11"/>
      <c r="I64" s="116">
        <v>0</v>
      </c>
      <c r="J64" s="13"/>
      <c r="K64" s="82" t="s">
        <v>78</v>
      </c>
      <c r="L64" s="1"/>
      <c r="M64" s="82" t="e">
        <f>#REF!+F64</f>
        <v>#REF!</v>
      </c>
      <c r="N64" s="1"/>
      <c r="O64" s="82">
        <v>0</v>
      </c>
      <c r="P64" s="82" t="e">
        <f>#REF!+F64-M64</f>
        <v>#REF!</v>
      </c>
      <c r="Q64" s="1"/>
      <c r="S64" s="83"/>
      <c r="T64" s="83"/>
      <c r="U64" s="1"/>
      <c r="V64" s="1"/>
      <c r="W64" s="1"/>
      <c r="X64" s="1"/>
      <c r="Y64" s="1"/>
      <c r="AA64" s="120"/>
      <c r="AB64" s="120"/>
      <c r="AC64" s="120"/>
      <c r="AD64" s="120"/>
      <c r="AE64" s="120"/>
      <c r="AF64" s="120"/>
      <c r="AG64" s="120"/>
      <c r="AH64" s="120"/>
      <c r="AI64" s="120"/>
      <c r="AJ64" s="120"/>
      <c r="AK64" s="120"/>
      <c r="AL64" s="120"/>
      <c r="AM64" s="120"/>
    </row>
    <row r="65" spans="1:39" s="39" customFormat="1" ht="15" thickBot="1" x14ac:dyDescent="0.4">
      <c r="A65" s="89" t="s">
        <v>36</v>
      </c>
      <c r="B65" s="94">
        <f>SUM(B55:B64)</f>
        <v>67285702</v>
      </c>
      <c r="C65" s="60"/>
      <c r="D65" s="87">
        <f t="shared" ref="D65:G65" si="17">SUM(D55:D64)</f>
        <v>0</v>
      </c>
      <c r="E65" s="95">
        <f>(D65/B65)-1</f>
        <v>-1</v>
      </c>
      <c r="F65" s="94">
        <f t="shared" si="17"/>
        <v>1895250</v>
      </c>
      <c r="G65" s="94">
        <f t="shared" si="17"/>
        <v>554611</v>
      </c>
      <c r="H65" s="11"/>
      <c r="I65" s="117">
        <f>SUM(I55:I64)</f>
        <v>560100</v>
      </c>
      <c r="J65" s="13"/>
      <c r="K65" s="87">
        <f t="shared" ref="K65" si="18">SUM(K55:K64)</f>
        <v>0</v>
      </c>
      <c r="L65" s="37"/>
      <c r="M65" s="87"/>
      <c r="N65" s="37"/>
      <c r="O65" s="87"/>
      <c r="P65" s="87"/>
      <c r="Q65" s="37"/>
      <c r="R65" s="96"/>
      <c r="S65" s="88"/>
      <c r="T65" s="88"/>
      <c r="U65" s="122"/>
      <c r="V65" s="122"/>
      <c r="W65" s="122"/>
      <c r="X65" s="122"/>
      <c r="Y65" s="122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</row>
    <row r="66" spans="1:39" ht="15" thickBot="1" x14ac:dyDescent="0.4">
      <c r="A66" s="129" t="s">
        <v>77</v>
      </c>
      <c r="B66" s="97">
        <f>B65+B54+B42+B36+B29+B20</f>
        <v>353132848</v>
      </c>
      <c r="C66" s="28"/>
      <c r="D66" s="98">
        <f t="shared" ref="D66:K66" si="19">D65+D54+D42+D36+D29+D20</f>
        <v>0</v>
      </c>
      <c r="E66" s="99">
        <f>(D66/B66)-1</f>
        <v>-1</v>
      </c>
      <c r="F66" s="97">
        <f t="shared" si="19"/>
        <v>7983497</v>
      </c>
      <c r="G66" s="97">
        <f t="shared" si="19"/>
        <v>17322457</v>
      </c>
      <c r="H66" s="11"/>
      <c r="I66" s="97">
        <f>I65+I54+I42+I36+I29+I20</f>
        <v>3431000</v>
      </c>
      <c r="J66" s="13"/>
      <c r="K66" s="97">
        <f t="shared" si="19"/>
        <v>0</v>
      </c>
      <c r="L66" s="1"/>
      <c r="M66" s="100" t="e">
        <f>SUM(M5:M64)</f>
        <v>#REF!</v>
      </c>
      <c r="N66" s="1"/>
      <c r="O66" s="100">
        <f>SUM(O5:O64)</f>
        <v>5219449.3399999989</v>
      </c>
      <c r="P66" s="100" t="e">
        <f t="shared" ref="P66" si="20">SUM(P5:P64)</f>
        <v>#REF!</v>
      </c>
      <c r="Q66" s="1"/>
      <c r="S66" s="101"/>
      <c r="T66" s="101"/>
      <c r="U66" s="123"/>
      <c r="V66" s="123"/>
      <c r="W66" s="123"/>
      <c r="X66" s="123"/>
      <c r="Y66" s="123"/>
      <c r="Z66" s="120"/>
      <c r="AA66" s="120"/>
      <c r="AB66" s="120"/>
      <c r="AC66" s="120"/>
      <c r="AD66" s="120"/>
      <c r="AE66" s="120"/>
      <c r="AF66" s="120"/>
      <c r="AG66" s="120"/>
      <c r="AH66" s="120"/>
      <c r="AI66" s="120"/>
      <c r="AJ66" s="120"/>
      <c r="AK66" s="120"/>
      <c r="AL66" s="120"/>
      <c r="AM66" s="120"/>
    </row>
    <row r="67" spans="1:39" x14ac:dyDescent="0.35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P67" s="1"/>
      <c r="Q67" s="1"/>
      <c r="R67" s="4"/>
      <c r="S67" s="4"/>
      <c r="T67" s="1"/>
      <c r="U67" s="123"/>
      <c r="V67" s="123"/>
      <c r="W67" s="123"/>
      <c r="X67" s="123"/>
      <c r="Y67" s="123"/>
      <c r="Z67" s="120"/>
      <c r="AA67" s="120"/>
      <c r="AB67" s="120"/>
      <c r="AC67" s="120"/>
      <c r="AD67" s="120"/>
      <c r="AE67" s="120"/>
      <c r="AF67" s="120"/>
      <c r="AG67" s="120"/>
      <c r="AH67" s="120"/>
      <c r="AI67" s="120"/>
      <c r="AJ67" s="120"/>
      <c r="AK67" s="120"/>
      <c r="AL67" s="120"/>
      <c r="AM67" s="120"/>
    </row>
    <row r="68" spans="1:39" x14ac:dyDescent="0.35">
      <c r="A68" s="119" t="s">
        <v>83</v>
      </c>
      <c r="B68" s="103"/>
      <c r="C68" s="103"/>
      <c r="D68" s="103"/>
      <c r="E68" s="104"/>
      <c r="F68" s="103"/>
      <c r="G68" s="103"/>
      <c r="H68" s="103"/>
      <c r="I68" s="103"/>
      <c r="J68" s="103"/>
      <c r="K68" s="103"/>
      <c r="L68" s="1"/>
      <c r="M68" s="1"/>
      <c r="N68" s="1"/>
      <c r="O68" s="3"/>
      <c r="P68" s="1"/>
      <c r="Q68" s="1"/>
      <c r="R68" s="4"/>
      <c r="S68" s="4"/>
      <c r="T68" s="1"/>
      <c r="U68" s="123"/>
      <c r="V68" s="123"/>
      <c r="W68" s="123"/>
      <c r="X68" s="123"/>
      <c r="Y68" s="123"/>
      <c r="Z68" s="120"/>
      <c r="AA68" s="120"/>
      <c r="AB68" s="120"/>
      <c r="AC68" s="120"/>
      <c r="AD68" s="120"/>
      <c r="AE68" s="120"/>
      <c r="AF68" s="120"/>
      <c r="AG68" s="120"/>
      <c r="AH68" s="120"/>
      <c r="AI68" s="120"/>
      <c r="AJ68" s="120"/>
      <c r="AK68" s="120"/>
      <c r="AL68" s="120"/>
      <c r="AM68" s="120"/>
    </row>
    <row r="69" spans="1:39" x14ac:dyDescent="0.35">
      <c r="A69" s="118" t="s">
        <v>82</v>
      </c>
      <c r="B69" s="103"/>
      <c r="C69" s="103"/>
      <c r="D69" s="103"/>
      <c r="E69" s="104"/>
      <c r="F69" s="103"/>
      <c r="G69" s="103"/>
      <c r="H69" s="103"/>
      <c r="I69" s="103"/>
      <c r="J69" s="103"/>
      <c r="K69" s="103"/>
      <c r="L69" s="1"/>
      <c r="M69" s="1"/>
      <c r="N69" s="1"/>
      <c r="O69" s="3"/>
      <c r="P69" s="1"/>
      <c r="Q69" s="1"/>
      <c r="R69" s="4"/>
      <c r="S69" s="4"/>
      <c r="T69" s="1"/>
      <c r="U69" s="123"/>
      <c r="V69" s="123"/>
      <c r="W69" s="123"/>
      <c r="X69" s="123"/>
      <c r="Y69" s="123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</row>
    <row r="70" spans="1:39" x14ac:dyDescent="0.35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3"/>
      <c r="P70" s="1"/>
      <c r="Q70" s="1"/>
      <c r="R70" s="4"/>
      <c r="S70" s="4"/>
      <c r="T70" s="1"/>
      <c r="U70" s="123"/>
      <c r="V70" s="123"/>
      <c r="W70" s="123"/>
      <c r="X70" s="123"/>
      <c r="Y70" s="123"/>
      <c r="Z70" s="120"/>
      <c r="AA70" s="120"/>
      <c r="AB70" s="120"/>
      <c r="AC70" s="120"/>
      <c r="AD70" s="120"/>
      <c r="AE70" s="120"/>
      <c r="AF70" s="120"/>
      <c r="AG70" s="120"/>
      <c r="AH70" s="120"/>
      <c r="AI70" s="120"/>
      <c r="AJ70" s="120"/>
      <c r="AK70" s="120"/>
      <c r="AL70" s="120"/>
      <c r="AM70" s="120"/>
    </row>
    <row r="71" spans="1:39" x14ac:dyDescent="0.35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3"/>
      <c r="P71" s="1"/>
      <c r="Q71" s="1"/>
      <c r="R71" s="4"/>
      <c r="S71" s="4"/>
      <c r="T71" s="1"/>
      <c r="U71" s="123"/>
      <c r="V71" s="123"/>
      <c r="W71" s="123"/>
      <c r="X71" s="123"/>
      <c r="Y71" s="123"/>
      <c r="Z71" s="120"/>
      <c r="AA71" s="120"/>
      <c r="AB71" s="120"/>
      <c r="AC71" s="120"/>
      <c r="AD71" s="120"/>
      <c r="AE71" s="120"/>
      <c r="AF71" s="120"/>
      <c r="AG71" s="120"/>
      <c r="AH71" s="120"/>
      <c r="AI71" s="120"/>
      <c r="AJ71" s="120"/>
      <c r="AK71" s="120"/>
      <c r="AL71" s="120"/>
      <c r="AM71" s="120"/>
    </row>
    <row r="72" spans="1:39" x14ac:dyDescent="0.35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3"/>
      <c r="P72" s="1"/>
      <c r="Q72" s="1"/>
      <c r="R72" s="4"/>
      <c r="S72" s="4"/>
      <c r="T72" s="1"/>
      <c r="U72" s="123"/>
      <c r="V72" s="123"/>
      <c r="W72" s="123"/>
      <c r="X72" s="123"/>
      <c r="Y72" s="123"/>
      <c r="Z72" s="120"/>
      <c r="AA72" s="120"/>
      <c r="AB72" s="120"/>
      <c r="AC72" s="120"/>
      <c r="AD72" s="120"/>
      <c r="AE72" s="120"/>
      <c r="AF72" s="120"/>
      <c r="AG72" s="120"/>
      <c r="AH72" s="120"/>
      <c r="AI72" s="120"/>
      <c r="AJ72" s="120"/>
      <c r="AK72" s="120"/>
      <c r="AL72" s="120"/>
      <c r="AM72" s="120"/>
    </row>
    <row r="73" spans="1:39" x14ac:dyDescent="0.35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3"/>
      <c r="P73" s="1"/>
      <c r="Q73" s="1"/>
      <c r="R73" s="4"/>
      <c r="S73" s="4"/>
      <c r="T73" s="1"/>
      <c r="U73" s="123"/>
      <c r="V73" s="123"/>
      <c r="W73" s="123"/>
      <c r="X73" s="123"/>
      <c r="Y73" s="123"/>
      <c r="Z73" s="120"/>
      <c r="AA73" s="120"/>
      <c r="AB73" s="120"/>
      <c r="AC73" s="120"/>
      <c r="AD73" s="120"/>
      <c r="AE73" s="120"/>
      <c r="AF73" s="120"/>
      <c r="AG73" s="120"/>
      <c r="AH73" s="120"/>
      <c r="AI73" s="120"/>
      <c r="AJ73" s="120"/>
      <c r="AK73" s="120"/>
      <c r="AL73" s="120"/>
      <c r="AM73" s="120"/>
    </row>
    <row r="74" spans="1:39" x14ac:dyDescent="0.35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3"/>
      <c r="P74" s="1"/>
      <c r="Q74" s="1"/>
      <c r="R74" s="4"/>
      <c r="S74" s="4"/>
      <c r="T74" s="1"/>
      <c r="U74" s="123"/>
      <c r="V74" s="123"/>
      <c r="W74" s="123"/>
      <c r="X74" s="123"/>
      <c r="Y74" s="123"/>
      <c r="Z74" s="120"/>
      <c r="AA74" s="120"/>
      <c r="AB74" s="120"/>
      <c r="AC74" s="120"/>
      <c r="AD74" s="120"/>
      <c r="AE74" s="120"/>
      <c r="AF74" s="120"/>
      <c r="AG74" s="120"/>
      <c r="AH74" s="120"/>
      <c r="AI74" s="120"/>
      <c r="AJ74" s="120"/>
      <c r="AK74" s="120"/>
      <c r="AL74" s="120"/>
      <c r="AM74" s="120"/>
    </row>
    <row r="75" spans="1:39" x14ac:dyDescent="0.35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3"/>
      <c r="P75" s="1"/>
      <c r="Q75" s="1"/>
      <c r="R75" s="4"/>
      <c r="S75" s="4"/>
      <c r="T75" s="1"/>
      <c r="U75" s="123"/>
      <c r="V75" s="123"/>
      <c r="W75" s="123"/>
      <c r="X75" s="123"/>
      <c r="Y75" s="123"/>
      <c r="Z75" s="120"/>
      <c r="AA75" s="120"/>
      <c r="AB75" s="120"/>
      <c r="AC75" s="120"/>
      <c r="AD75" s="120"/>
      <c r="AE75" s="120"/>
      <c r="AF75" s="120"/>
      <c r="AG75" s="120"/>
      <c r="AH75" s="120"/>
      <c r="AI75" s="120"/>
      <c r="AJ75" s="120"/>
      <c r="AK75" s="120"/>
      <c r="AL75" s="120"/>
      <c r="AM75" s="120"/>
    </row>
    <row r="76" spans="1:39" x14ac:dyDescent="0.35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3"/>
      <c r="P76" s="1"/>
      <c r="Q76" s="1"/>
      <c r="R76" s="4"/>
      <c r="S76" s="4"/>
      <c r="T76" s="1"/>
      <c r="U76" s="123"/>
      <c r="V76" s="123"/>
      <c r="W76" s="123"/>
      <c r="X76" s="123"/>
      <c r="Y76" s="123"/>
      <c r="Z76" s="120"/>
      <c r="AA76" s="120"/>
      <c r="AB76" s="120"/>
      <c r="AC76" s="120"/>
      <c r="AD76" s="120"/>
      <c r="AE76" s="120"/>
      <c r="AF76" s="120"/>
      <c r="AG76" s="120"/>
      <c r="AH76" s="120"/>
      <c r="AI76" s="120"/>
      <c r="AJ76" s="120"/>
      <c r="AK76" s="120"/>
      <c r="AL76" s="120"/>
      <c r="AM76" s="120"/>
    </row>
    <row r="77" spans="1:39" x14ac:dyDescent="0.35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3"/>
      <c r="P77" s="1"/>
      <c r="Q77" s="1"/>
      <c r="R77" s="4"/>
      <c r="S77" s="4"/>
      <c r="T77" s="1"/>
      <c r="U77" s="123"/>
      <c r="V77" s="123"/>
      <c r="W77" s="123"/>
      <c r="X77" s="123"/>
      <c r="Y77" s="123"/>
      <c r="Z77" s="120"/>
      <c r="AA77" s="120"/>
      <c r="AB77" s="120"/>
      <c r="AC77" s="120"/>
      <c r="AD77" s="120"/>
      <c r="AE77" s="120"/>
      <c r="AF77" s="120"/>
      <c r="AG77" s="120"/>
      <c r="AH77" s="120"/>
      <c r="AI77" s="120"/>
      <c r="AJ77" s="120"/>
      <c r="AK77" s="120"/>
      <c r="AL77" s="120"/>
      <c r="AM77" s="120"/>
    </row>
    <row r="78" spans="1:39" x14ac:dyDescent="0.35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3"/>
      <c r="P78" s="1"/>
      <c r="Q78" s="1"/>
      <c r="R78" s="4"/>
      <c r="S78" s="4"/>
      <c r="T78" s="1"/>
      <c r="U78" s="123"/>
      <c r="V78" s="123"/>
      <c r="W78" s="123"/>
      <c r="X78" s="123"/>
      <c r="Y78" s="123"/>
      <c r="Z78" s="120"/>
      <c r="AA78" s="120"/>
      <c r="AB78" s="120"/>
      <c r="AC78" s="120"/>
      <c r="AD78" s="120"/>
      <c r="AE78" s="120"/>
      <c r="AF78" s="120"/>
      <c r="AG78" s="120"/>
      <c r="AH78" s="120"/>
      <c r="AI78" s="120"/>
      <c r="AJ78" s="120"/>
      <c r="AK78" s="120"/>
      <c r="AL78" s="120"/>
      <c r="AM78" s="120"/>
    </row>
    <row r="79" spans="1:39" x14ac:dyDescent="0.35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3"/>
      <c r="P79" s="1"/>
      <c r="Q79" s="1"/>
      <c r="R79" s="4"/>
      <c r="S79" s="4"/>
      <c r="T79" s="1"/>
      <c r="U79" s="123"/>
      <c r="V79" s="123"/>
      <c r="W79" s="123"/>
      <c r="X79" s="123"/>
      <c r="Y79" s="123"/>
      <c r="Z79" s="120"/>
      <c r="AA79" s="120"/>
      <c r="AB79" s="120"/>
      <c r="AC79" s="120"/>
      <c r="AD79" s="120"/>
      <c r="AE79" s="120"/>
      <c r="AF79" s="120"/>
      <c r="AG79" s="120"/>
      <c r="AH79" s="120"/>
      <c r="AI79" s="120"/>
      <c r="AJ79" s="120"/>
      <c r="AK79" s="120"/>
      <c r="AL79" s="120"/>
      <c r="AM79" s="120"/>
    </row>
    <row r="80" spans="1:39" x14ac:dyDescent="0.35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3"/>
      <c r="P80" s="1"/>
      <c r="Q80" s="1"/>
      <c r="R80" s="4"/>
      <c r="S80" s="4"/>
      <c r="T80" s="1"/>
      <c r="U80" s="123"/>
      <c r="V80" s="123"/>
      <c r="W80" s="123"/>
      <c r="X80" s="123"/>
      <c r="Y80" s="123"/>
      <c r="Z80" s="120"/>
      <c r="AA80" s="120"/>
      <c r="AB80" s="120"/>
      <c r="AC80" s="120"/>
      <c r="AD80" s="120"/>
      <c r="AE80" s="120"/>
      <c r="AF80" s="120"/>
      <c r="AG80" s="120"/>
      <c r="AH80" s="120"/>
      <c r="AI80" s="120"/>
      <c r="AJ80" s="120"/>
      <c r="AK80" s="120"/>
      <c r="AL80" s="120"/>
      <c r="AM80" s="120"/>
    </row>
    <row r="81" spans="1:39" x14ac:dyDescent="0.35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3"/>
      <c r="P81" s="1"/>
      <c r="Q81" s="1"/>
      <c r="R81" s="4"/>
      <c r="S81" s="4"/>
      <c r="T81" s="1"/>
      <c r="U81" s="123"/>
      <c r="V81" s="123"/>
      <c r="W81" s="123"/>
      <c r="X81" s="123"/>
      <c r="Y81" s="123"/>
      <c r="Z81" s="120"/>
      <c r="AA81" s="120"/>
      <c r="AB81" s="120"/>
      <c r="AC81" s="120"/>
      <c r="AD81" s="120"/>
      <c r="AE81" s="120"/>
      <c r="AF81" s="120"/>
      <c r="AG81" s="120"/>
      <c r="AH81" s="120"/>
      <c r="AI81" s="120"/>
      <c r="AJ81" s="120"/>
      <c r="AK81" s="120"/>
      <c r="AL81" s="120"/>
      <c r="AM81" s="120"/>
    </row>
    <row r="82" spans="1:39" x14ac:dyDescent="0.35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3"/>
      <c r="P82" s="1"/>
      <c r="Q82" s="1"/>
      <c r="R82" s="4"/>
      <c r="S82" s="4"/>
      <c r="T82" s="1"/>
      <c r="U82" s="123"/>
      <c r="V82" s="123"/>
      <c r="W82" s="123"/>
      <c r="X82" s="123"/>
      <c r="Y82" s="123"/>
      <c r="Z82" s="120"/>
      <c r="AA82" s="120"/>
      <c r="AB82" s="120"/>
      <c r="AC82" s="120"/>
      <c r="AD82" s="120"/>
      <c r="AE82" s="120"/>
      <c r="AF82" s="120"/>
      <c r="AG82" s="120"/>
      <c r="AH82" s="120"/>
      <c r="AI82" s="120"/>
      <c r="AJ82" s="120"/>
      <c r="AK82" s="120"/>
      <c r="AL82" s="120"/>
      <c r="AM82" s="120"/>
    </row>
    <row r="83" spans="1:39" x14ac:dyDescent="0.35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3"/>
      <c r="P83" s="1"/>
      <c r="Q83" s="1"/>
      <c r="R83" s="4"/>
      <c r="S83" s="4"/>
      <c r="T83" s="1"/>
      <c r="U83" s="123"/>
      <c r="V83" s="123"/>
      <c r="W83" s="123"/>
      <c r="X83" s="123"/>
      <c r="Y83" s="123"/>
      <c r="Z83" s="120"/>
      <c r="AA83" s="120"/>
      <c r="AB83" s="120"/>
      <c r="AC83" s="120"/>
      <c r="AD83" s="120"/>
      <c r="AE83" s="120"/>
      <c r="AF83" s="120"/>
      <c r="AG83" s="120"/>
      <c r="AH83" s="120"/>
      <c r="AI83" s="120"/>
      <c r="AJ83" s="120"/>
      <c r="AK83" s="120"/>
      <c r="AL83" s="120"/>
      <c r="AM83" s="120"/>
    </row>
    <row r="84" spans="1:39" x14ac:dyDescent="0.35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3"/>
      <c r="P84" s="1"/>
      <c r="Q84" s="1"/>
      <c r="R84" s="4"/>
      <c r="S84" s="4"/>
      <c r="T84" s="1"/>
      <c r="U84" s="123"/>
      <c r="V84" s="123"/>
      <c r="W84" s="123"/>
      <c r="X84" s="123"/>
      <c r="Y84" s="123"/>
      <c r="Z84" s="120"/>
      <c r="AA84" s="120"/>
      <c r="AB84" s="120"/>
      <c r="AC84" s="120"/>
      <c r="AD84" s="120"/>
      <c r="AE84" s="120"/>
      <c r="AF84" s="120"/>
      <c r="AG84" s="120"/>
      <c r="AH84" s="120"/>
      <c r="AI84" s="120"/>
      <c r="AJ84" s="120"/>
      <c r="AK84" s="120"/>
      <c r="AL84" s="120"/>
      <c r="AM84" s="120"/>
    </row>
    <row r="85" spans="1:39" x14ac:dyDescent="0.35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3"/>
      <c r="P85" s="1"/>
      <c r="Q85" s="1"/>
      <c r="R85" s="4"/>
      <c r="S85" s="4"/>
      <c r="T85" s="1"/>
      <c r="U85" s="123"/>
      <c r="V85" s="123"/>
      <c r="W85" s="123"/>
      <c r="X85" s="123"/>
      <c r="Y85" s="123"/>
      <c r="Z85" s="120"/>
      <c r="AA85" s="120"/>
      <c r="AB85" s="120"/>
      <c r="AC85" s="120"/>
      <c r="AD85" s="120"/>
      <c r="AE85" s="120"/>
      <c r="AF85" s="120"/>
      <c r="AG85" s="120"/>
      <c r="AH85" s="120"/>
      <c r="AI85" s="120"/>
      <c r="AJ85" s="120"/>
      <c r="AK85" s="120"/>
      <c r="AL85" s="120"/>
      <c r="AM85" s="120"/>
    </row>
    <row r="86" spans="1:39" x14ac:dyDescent="0.35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3"/>
      <c r="P86" s="1"/>
      <c r="Q86" s="1"/>
      <c r="R86" s="4"/>
      <c r="S86" s="4"/>
      <c r="T86" s="1"/>
      <c r="U86" s="123"/>
      <c r="V86" s="123"/>
      <c r="W86" s="123"/>
      <c r="X86" s="123"/>
      <c r="Y86" s="123"/>
      <c r="Z86" s="120"/>
      <c r="AA86" s="120"/>
      <c r="AB86" s="120"/>
      <c r="AC86" s="120"/>
      <c r="AD86" s="120"/>
      <c r="AE86" s="120"/>
      <c r="AF86" s="120"/>
      <c r="AG86" s="120"/>
      <c r="AH86" s="120"/>
      <c r="AI86" s="120"/>
      <c r="AJ86" s="120"/>
      <c r="AK86" s="120"/>
      <c r="AL86" s="120"/>
      <c r="AM86" s="120"/>
    </row>
    <row r="87" spans="1:39" x14ac:dyDescent="0.35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3"/>
      <c r="P87" s="1"/>
      <c r="Q87" s="1"/>
      <c r="R87" s="4"/>
      <c r="S87" s="4"/>
      <c r="T87" s="1"/>
      <c r="U87" s="123"/>
      <c r="V87" s="123"/>
      <c r="W87" s="123"/>
      <c r="X87" s="123"/>
      <c r="Y87" s="123"/>
      <c r="Z87" s="120"/>
      <c r="AA87" s="120"/>
      <c r="AB87" s="120"/>
      <c r="AC87" s="120"/>
      <c r="AD87" s="120"/>
      <c r="AE87" s="120"/>
      <c r="AF87" s="120"/>
      <c r="AG87" s="120"/>
      <c r="AH87" s="120"/>
      <c r="AI87" s="120"/>
      <c r="AJ87" s="120"/>
      <c r="AK87" s="120"/>
      <c r="AL87" s="120"/>
      <c r="AM87" s="120"/>
    </row>
    <row r="88" spans="1:39" x14ac:dyDescent="0.35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3"/>
      <c r="P88" s="1"/>
      <c r="Q88" s="1"/>
      <c r="R88" s="4"/>
      <c r="S88" s="4"/>
      <c r="T88" s="1"/>
      <c r="U88" s="123"/>
      <c r="V88" s="123"/>
      <c r="W88" s="123"/>
      <c r="X88" s="123"/>
      <c r="Y88" s="123"/>
      <c r="Z88" s="120"/>
      <c r="AA88" s="120"/>
      <c r="AB88" s="120"/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</row>
    <row r="89" spans="1:39" x14ac:dyDescent="0.35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3"/>
      <c r="P89" s="1"/>
      <c r="Q89" s="1"/>
      <c r="R89" s="4"/>
      <c r="S89" s="4"/>
      <c r="T89" s="1"/>
      <c r="U89" s="123"/>
      <c r="V89" s="123"/>
      <c r="W89" s="123"/>
      <c r="X89" s="123"/>
      <c r="Y89" s="123"/>
      <c r="Z89" s="120"/>
      <c r="AA89" s="120"/>
      <c r="AB89" s="120"/>
      <c r="AC89" s="120"/>
      <c r="AD89" s="120"/>
      <c r="AE89" s="120"/>
      <c r="AF89" s="120"/>
      <c r="AG89" s="120"/>
      <c r="AH89" s="120"/>
      <c r="AI89" s="120"/>
      <c r="AJ89" s="120"/>
      <c r="AK89" s="120"/>
      <c r="AL89" s="120"/>
      <c r="AM89" s="120"/>
    </row>
    <row r="90" spans="1:39" x14ac:dyDescent="0.35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3"/>
      <c r="P90" s="1"/>
      <c r="Q90" s="1"/>
      <c r="R90" s="4"/>
      <c r="S90" s="4"/>
      <c r="T90" s="1"/>
      <c r="U90" s="123"/>
      <c r="V90" s="123"/>
      <c r="W90" s="123"/>
      <c r="X90" s="123"/>
      <c r="Y90" s="123"/>
      <c r="Z90" s="120"/>
      <c r="AA90" s="120"/>
      <c r="AB90" s="120"/>
      <c r="AC90" s="120"/>
      <c r="AD90" s="120"/>
      <c r="AE90" s="120"/>
      <c r="AF90" s="120"/>
      <c r="AG90" s="120"/>
      <c r="AH90" s="120"/>
      <c r="AI90" s="120"/>
      <c r="AJ90" s="120"/>
      <c r="AK90" s="120"/>
      <c r="AL90" s="120"/>
      <c r="AM90" s="120"/>
    </row>
    <row r="91" spans="1:39" x14ac:dyDescent="0.35">
      <c r="A91" s="120"/>
      <c r="B91" s="120"/>
      <c r="C91" s="120"/>
      <c r="D91" s="120"/>
      <c r="E91" s="124"/>
      <c r="F91" s="120"/>
      <c r="G91" s="120"/>
      <c r="H91" s="120"/>
      <c r="I91" s="120"/>
      <c r="J91" s="120"/>
      <c r="K91" s="120"/>
      <c r="L91" s="120"/>
      <c r="M91" s="120"/>
      <c r="N91" s="120"/>
      <c r="O91" s="125"/>
      <c r="P91" s="120"/>
      <c r="Q91" s="120"/>
      <c r="R91" s="126"/>
      <c r="S91" s="126"/>
      <c r="T91" s="120"/>
      <c r="U91" s="120"/>
      <c r="V91" s="120"/>
      <c r="W91" s="120"/>
      <c r="X91" s="120"/>
      <c r="Y91" s="120"/>
      <c r="Z91" s="120"/>
      <c r="AA91" s="120"/>
      <c r="AB91" s="120"/>
      <c r="AC91" s="120"/>
      <c r="AD91" s="120"/>
      <c r="AE91" s="120"/>
      <c r="AF91" s="120"/>
      <c r="AG91" s="120"/>
      <c r="AH91" s="120"/>
      <c r="AI91" s="120"/>
      <c r="AJ91" s="120"/>
      <c r="AK91" s="120"/>
      <c r="AL91" s="120"/>
      <c r="AM91" s="120"/>
    </row>
    <row r="92" spans="1:39" x14ac:dyDescent="0.35">
      <c r="A92" s="120"/>
      <c r="B92" s="120"/>
      <c r="C92" s="120"/>
      <c r="D92" s="120"/>
      <c r="E92" s="124"/>
      <c r="F92" s="120"/>
      <c r="G92" s="120"/>
      <c r="H92" s="120"/>
      <c r="I92" s="120"/>
      <c r="J92" s="120"/>
      <c r="K92" s="120"/>
      <c r="L92" s="120"/>
      <c r="M92" s="120"/>
      <c r="N92" s="120"/>
      <c r="O92" s="125"/>
      <c r="P92" s="120"/>
      <c r="Q92" s="120"/>
      <c r="R92" s="126"/>
      <c r="S92" s="126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AD92" s="120"/>
      <c r="AE92" s="120"/>
      <c r="AF92" s="120"/>
      <c r="AG92" s="120"/>
      <c r="AH92" s="120"/>
      <c r="AI92" s="120"/>
      <c r="AJ92" s="120"/>
      <c r="AK92" s="120"/>
      <c r="AL92" s="120"/>
      <c r="AM92" s="120"/>
    </row>
    <row r="93" spans="1:39" x14ac:dyDescent="0.35">
      <c r="A93" s="120"/>
      <c r="B93" s="120"/>
      <c r="C93" s="120"/>
      <c r="D93" s="120"/>
      <c r="E93" s="124"/>
      <c r="F93" s="120"/>
      <c r="G93" s="120"/>
      <c r="H93" s="120"/>
      <c r="I93" s="120"/>
      <c r="J93" s="120"/>
      <c r="K93" s="120"/>
      <c r="L93" s="120"/>
      <c r="M93" s="120"/>
      <c r="N93" s="120"/>
      <c r="O93" s="125"/>
      <c r="P93" s="120"/>
      <c r="Q93" s="120"/>
      <c r="R93" s="126"/>
      <c r="S93" s="126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AD93" s="120"/>
      <c r="AE93" s="120"/>
      <c r="AF93" s="120"/>
      <c r="AG93" s="120"/>
      <c r="AH93" s="120"/>
      <c r="AI93" s="120"/>
      <c r="AJ93" s="120"/>
      <c r="AK93" s="120"/>
      <c r="AL93" s="120"/>
      <c r="AM93" s="120"/>
    </row>
    <row r="94" spans="1:39" x14ac:dyDescent="0.35">
      <c r="A94" s="120"/>
      <c r="B94" s="120"/>
      <c r="C94" s="120"/>
      <c r="D94" s="120"/>
      <c r="E94" s="124"/>
      <c r="F94" s="120"/>
      <c r="G94" s="120"/>
      <c r="H94" s="120"/>
      <c r="I94" s="120"/>
      <c r="J94" s="120"/>
      <c r="K94" s="120"/>
      <c r="L94" s="120"/>
      <c r="M94" s="120"/>
      <c r="N94" s="120"/>
      <c r="O94" s="125"/>
      <c r="P94" s="120"/>
      <c r="Q94" s="120"/>
      <c r="R94" s="126"/>
      <c r="S94" s="126"/>
      <c r="T94" s="120"/>
      <c r="U94" s="120"/>
      <c r="V94" s="120"/>
      <c r="W94" s="120"/>
      <c r="X94" s="120"/>
      <c r="Y94" s="120"/>
      <c r="Z94" s="120"/>
      <c r="AA94" s="120"/>
      <c r="AB94" s="120"/>
      <c r="AC94" s="120"/>
      <c r="AD94" s="120"/>
      <c r="AE94" s="120"/>
      <c r="AF94" s="120"/>
      <c r="AG94" s="120"/>
      <c r="AH94" s="120"/>
      <c r="AI94" s="120"/>
      <c r="AJ94" s="120"/>
      <c r="AK94" s="120"/>
      <c r="AL94" s="120"/>
      <c r="AM94" s="120"/>
    </row>
    <row r="95" spans="1:39" x14ac:dyDescent="0.35">
      <c r="A95" s="120"/>
      <c r="B95" s="120"/>
      <c r="C95" s="120"/>
      <c r="D95" s="120"/>
      <c r="E95" s="124"/>
      <c r="F95" s="120"/>
      <c r="G95" s="120"/>
      <c r="H95" s="120"/>
      <c r="I95" s="120"/>
      <c r="J95" s="120"/>
      <c r="K95" s="120"/>
      <c r="L95" s="120"/>
      <c r="M95" s="120"/>
      <c r="N95" s="120"/>
      <c r="O95" s="125"/>
      <c r="P95" s="120"/>
      <c r="Q95" s="120"/>
      <c r="R95" s="126"/>
      <c r="S95" s="126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0"/>
      <c r="AH95" s="120"/>
      <c r="AI95" s="120"/>
      <c r="AJ95" s="120"/>
      <c r="AK95" s="120"/>
      <c r="AL95" s="120"/>
      <c r="AM95" s="120"/>
    </row>
    <row r="96" spans="1:39" x14ac:dyDescent="0.35">
      <c r="A96" s="120"/>
      <c r="B96" s="120"/>
      <c r="C96" s="120"/>
      <c r="D96" s="120"/>
      <c r="E96" s="124"/>
      <c r="F96" s="120"/>
      <c r="G96" s="120"/>
      <c r="H96" s="120"/>
      <c r="I96" s="120"/>
      <c r="J96" s="120"/>
      <c r="K96" s="120"/>
      <c r="L96" s="120"/>
      <c r="M96" s="120"/>
      <c r="N96" s="120"/>
      <c r="O96" s="125"/>
      <c r="P96" s="120"/>
      <c r="Q96" s="120"/>
      <c r="R96" s="126"/>
      <c r="S96" s="126"/>
      <c r="T96" s="120"/>
      <c r="U96" s="120"/>
      <c r="V96" s="120"/>
      <c r="W96" s="120"/>
      <c r="X96" s="120"/>
      <c r="Y96" s="120"/>
      <c r="Z96" s="120"/>
      <c r="AA96" s="120"/>
      <c r="AB96" s="120"/>
      <c r="AC96" s="120"/>
      <c r="AD96" s="120"/>
      <c r="AE96" s="120"/>
      <c r="AF96" s="120"/>
      <c r="AG96" s="120"/>
      <c r="AH96" s="120"/>
      <c r="AI96" s="120"/>
      <c r="AJ96" s="120"/>
      <c r="AK96" s="120"/>
      <c r="AL96" s="120"/>
      <c r="AM96" s="120"/>
    </row>
    <row r="97" spans="1:39" x14ac:dyDescent="0.35">
      <c r="A97" s="120"/>
      <c r="B97" s="120"/>
      <c r="C97" s="120"/>
      <c r="D97" s="120"/>
      <c r="E97" s="124"/>
      <c r="F97" s="120"/>
      <c r="G97" s="120"/>
      <c r="H97" s="120"/>
      <c r="I97" s="120"/>
      <c r="J97" s="120"/>
      <c r="K97" s="120"/>
      <c r="L97" s="120"/>
      <c r="M97" s="120"/>
      <c r="N97" s="120"/>
      <c r="O97" s="125"/>
      <c r="P97" s="120"/>
      <c r="Q97" s="120"/>
      <c r="R97" s="126"/>
      <c r="S97" s="126"/>
      <c r="T97" s="120"/>
      <c r="U97" s="120"/>
      <c r="V97" s="120"/>
      <c r="W97" s="120"/>
      <c r="X97" s="120"/>
      <c r="Y97" s="120"/>
      <c r="Z97" s="120"/>
      <c r="AA97" s="120"/>
      <c r="AB97" s="120"/>
      <c r="AC97" s="120"/>
      <c r="AD97" s="120"/>
      <c r="AE97" s="120"/>
      <c r="AF97" s="120"/>
      <c r="AG97" s="120"/>
      <c r="AH97" s="120"/>
      <c r="AI97" s="120"/>
      <c r="AJ97" s="120"/>
      <c r="AK97" s="120"/>
      <c r="AL97" s="120"/>
      <c r="AM97" s="120"/>
    </row>
    <row r="98" spans="1:39" x14ac:dyDescent="0.35">
      <c r="A98" s="120"/>
      <c r="B98" s="120"/>
      <c r="C98" s="120"/>
      <c r="D98" s="120"/>
      <c r="E98" s="124"/>
      <c r="F98" s="120"/>
      <c r="G98" s="120"/>
      <c r="H98" s="120"/>
      <c r="I98" s="120"/>
      <c r="J98" s="120"/>
      <c r="K98" s="120"/>
      <c r="L98" s="120"/>
      <c r="M98" s="120"/>
      <c r="N98" s="120"/>
      <c r="O98" s="125"/>
      <c r="P98" s="120"/>
      <c r="Q98" s="120"/>
      <c r="R98" s="126"/>
      <c r="S98" s="126"/>
      <c r="T98" s="120"/>
      <c r="U98" s="120"/>
      <c r="V98" s="120"/>
      <c r="W98" s="120"/>
      <c r="X98" s="120"/>
      <c r="Y98" s="120"/>
      <c r="Z98" s="120"/>
      <c r="AA98" s="120"/>
      <c r="AB98" s="120"/>
      <c r="AC98" s="120"/>
      <c r="AD98" s="120"/>
      <c r="AE98" s="120"/>
      <c r="AF98" s="120"/>
      <c r="AG98" s="120"/>
      <c r="AH98" s="120"/>
      <c r="AI98" s="120"/>
      <c r="AJ98" s="120"/>
      <c r="AK98" s="120"/>
      <c r="AL98" s="120"/>
      <c r="AM98" s="120"/>
    </row>
    <row r="99" spans="1:39" x14ac:dyDescent="0.35">
      <c r="A99" s="120"/>
      <c r="B99" s="120"/>
      <c r="C99" s="120"/>
      <c r="D99" s="120"/>
      <c r="E99" s="124"/>
      <c r="F99" s="120"/>
      <c r="G99" s="120"/>
      <c r="H99" s="120"/>
      <c r="I99" s="120"/>
      <c r="J99" s="120"/>
      <c r="K99" s="120"/>
      <c r="L99" s="120"/>
      <c r="M99" s="120"/>
      <c r="N99" s="120"/>
      <c r="O99" s="125"/>
      <c r="P99" s="120"/>
      <c r="Q99" s="120"/>
      <c r="R99" s="126"/>
      <c r="S99" s="126"/>
      <c r="T99" s="120"/>
      <c r="U99" s="120"/>
      <c r="V99" s="120"/>
      <c r="W99" s="120"/>
      <c r="X99" s="120"/>
      <c r="Y99" s="120"/>
      <c r="Z99" s="120"/>
      <c r="AA99" s="120"/>
      <c r="AB99" s="120"/>
      <c r="AC99" s="120"/>
      <c r="AD99" s="120"/>
      <c r="AE99" s="120"/>
      <c r="AF99" s="120"/>
      <c r="AG99" s="120"/>
      <c r="AH99" s="120"/>
      <c r="AI99" s="120"/>
      <c r="AJ99" s="120"/>
      <c r="AK99" s="120"/>
      <c r="AL99" s="120"/>
      <c r="AM99" s="120"/>
    </row>
    <row r="100" spans="1:39" x14ac:dyDescent="0.35">
      <c r="A100" s="120"/>
      <c r="B100" s="120"/>
      <c r="C100" s="120"/>
      <c r="D100" s="120"/>
      <c r="E100" s="124"/>
      <c r="F100" s="120"/>
      <c r="G100" s="120"/>
      <c r="H100" s="120"/>
      <c r="I100" s="120"/>
      <c r="J100" s="120"/>
      <c r="K100" s="120"/>
      <c r="L100" s="120"/>
      <c r="M100" s="120"/>
      <c r="N100" s="120"/>
      <c r="O100" s="125"/>
      <c r="P100" s="120"/>
      <c r="Q100" s="120"/>
      <c r="R100" s="126"/>
      <c r="S100" s="126"/>
      <c r="T100" s="120"/>
      <c r="U100" s="120"/>
      <c r="V100" s="120"/>
      <c r="W100" s="120"/>
      <c r="X100" s="120"/>
      <c r="Y100" s="120"/>
      <c r="Z100" s="120"/>
      <c r="AA100" s="120"/>
      <c r="AB100" s="120"/>
      <c r="AC100" s="120"/>
      <c r="AD100" s="120"/>
      <c r="AE100" s="120"/>
      <c r="AF100" s="120"/>
      <c r="AG100" s="120"/>
      <c r="AH100" s="120"/>
      <c r="AI100" s="120"/>
      <c r="AJ100" s="120"/>
      <c r="AK100" s="120"/>
      <c r="AL100" s="120"/>
      <c r="AM100" s="120"/>
    </row>
    <row r="101" spans="1:39" x14ac:dyDescent="0.35">
      <c r="A101" s="120"/>
      <c r="B101" s="120"/>
      <c r="C101" s="120"/>
      <c r="D101" s="120"/>
      <c r="E101" s="124"/>
      <c r="F101" s="120"/>
      <c r="G101" s="120"/>
      <c r="H101" s="120"/>
      <c r="I101" s="120"/>
      <c r="J101" s="120"/>
      <c r="K101" s="120"/>
      <c r="L101" s="120"/>
      <c r="M101" s="120"/>
      <c r="N101" s="120"/>
      <c r="O101" s="125"/>
      <c r="P101" s="120"/>
      <c r="Q101" s="120"/>
      <c r="R101" s="126"/>
      <c r="S101" s="126"/>
      <c r="T101" s="120"/>
      <c r="U101" s="120"/>
      <c r="V101" s="120"/>
      <c r="W101" s="120"/>
      <c r="X101" s="120"/>
      <c r="Y101" s="120"/>
      <c r="Z101" s="120"/>
      <c r="AA101" s="120"/>
      <c r="AB101" s="120"/>
      <c r="AC101" s="120"/>
      <c r="AD101" s="120"/>
      <c r="AE101" s="120"/>
      <c r="AF101" s="120"/>
      <c r="AG101" s="120"/>
      <c r="AH101" s="120"/>
      <c r="AI101" s="120"/>
      <c r="AJ101" s="120"/>
      <c r="AK101" s="120"/>
      <c r="AL101" s="120"/>
      <c r="AM101" s="120"/>
    </row>
    <row r="102" spans="1:39" x14ac:dyDescent="0.35">
      <c r="A102" s="120"/>
      <c r="B102" s="120"/>
      <c r="C102" s="120"/>
      <c r="D102" s="120"/>
      <c r="E102" s="124"/>
      <c r="F102" s="120"/>
      <c r="G102" s="120"/>
      <c r="H102" s="120"/>
      <c r="I102" s="120"/>
      <c r="J102" s="120"/>
      <c r="K102" s="120"/>
      <c r="L102" s="120"/>
      <c r="M102" s="120"/>
      <c r="N102" s="120"/>
      <c r="O102" s="125"/>
      <c r="P102" s="120"/>
      <c r="Q102" s="120"/>
      <c r="R102" s="126"/>
      <c r="S102" s="126"/>
      <c r="T102" s="120"/>
      <c r="U102" s="120"/>
      <c r="V102" s="120"/>
      <c r="W102" s="120"/>
      <c r="X102" s="120"/>
      <c r="Y102" s="120"/>
      <c r="Z102" s="120"/>
      <c r="AA102" s="120"/>
      <c r="AB102" s="120"/>
      <c r="AC102" s="120"/>
      <c r="AD102" s="120"/>
      <c r="AE102" s="120"/>
      <c r="AF102" s="120"/>
      <c r="AG102" s="120"/>
      <c r="AH102" s="120"/>
      <c r="AI102" s="120"/>
      <c r="AJ102" s="120"/>
      <c r="AK102" s="120"/>
      <c r="AL102" s="120"/>
      <c r="AM102" s="120"/>
    </row>
    <row r="103" spans="1:39" x14ac:dyDescent="0.35">
      <c r="A103" s="120"/>
      <c r="B103" s="120"/>
      <c r="C103" s="120"/>
      <c r="D103" s="120"/>
      <c r="E103" s="124"/>
      <c r="F103" s="120"/>
      <c r="G103" s="120"/>
      <c r="H103" s="120"/>
      <c r="I103" s="120"/>
      <c r="J103" s="120"/>
      <c r="K103" s="120"/>
      <c r="L103" s="120"/>
      <c r="M103" s="120"/>
      <c r="N103" s="120"/>
      <c r="O103" s="125"/>
      <c r="P103" s="120"/>
      <c r="Q103" s="120"/>
      <c r="R103" s="126"/>
      <c r="S103" s="126"/>
      <c r="T103" s="120"/>
      <c r="U103" s="120"/>
      <c r="V103" s="120"/>
      <c r="W103" s="120"/>
      <c r="X103" s="120"/>
      <c r="Y103" s="120"/>
      <c r="Z103" s="120"/>
      <c r="AA103" s="120"/>
      <c r="AB103" s="120"/>
      <c r="AC103" s="120"/>
      <c r="AD103" s="120"/>
      <c r="AE103" s="120"/>
      <c r="AF103" s="120"/>
      <c r="AG103" s="120"/>
      <c r="AH103" s="120"/>
      <c r="AI103" s="120"/>
      <c r="AJ103" s="120"/>
      <c r="AK103" s="120"/>
      <c r="AL103" s="120"/>
      <c r="AM103" s="120"/>
    </row>
    <row r="104" spans="1:39" x14ac:dyDescent="0.35">
      <c r="A104" s="120"/>
      <c r="B104" s="120"/>
      <c r="C104" s="120"/>
      <c r="D104" s="120"/>
      <c r="E104" s="124"/>
      <c r="F104" s="120"/>
      <c r="G104" s="120"/>
      <c r="H104" s="120"/>
      <c r="I104" s="120"/>
      <c r="J104" s="120"/>
      <c r="K104" s="120"/>
      <c r="L104" s="120"/>
      <c r="M104" s="120"/>
      <c r="N104" s="120"/>
      <c r="O104" s="125"/>
      <c r="P104" s="120"/>
      <c r="Q104" s="120"/>
      <c r="R104" s="126"/>
      <c r="S104" s="126"/>
      <c r="T104" s="120"/>
      <c r="U104" s="120"/>
      <c r="V104" s="120"/>
      <c r="W104" s="120"/>
      <c r="X104" s="120"/>
      <c r="Y104" s="120"/>
      <c r="Z104" s="120"/>
      <c r="AA104" s="120"/>
      <c r="AB104" s="120"/>
      <c r="AC104" s="120"/>
      <c r="AD104" s="120"/>
      <c r="AE104" s="120"/>
      <c r="AF104" s="120"/>
      <c r="AG104" s="120"/>
      <c r="AH104" s="120"/>
      <c r="AI104" s="120"/>
      <c r="AJ104" s="120"/>
      <c r="AK104" s="120"/>
      <c r="AL104" s="120"/>
      <c r="AM104" s="120"/>
    </row>
    <row r="105" spans="1:39" x14ac:dyDescent="0.35">
      <c r="A105" s="120"/>
      <c r="B105" s="120"/>
      <c r="C105" s="120"/>
      <c r="D105" s="120"/>
      <c r="E105" s="124"/>
      <c r="F105" s="120"/>
      <c r="G105" s="120"/>
      <c r="H105" s="120"/>
      <c r="I105" s="120"/>
      <c r="J105" s="120"/>
      <c r="K105" s="120"/>
      <c r="L105" s="120"/>
      <c r="M105" s="120"/>
      <c r="N105" s="120"/>
      <c r="O105" s="125"/>
      <c r="P105" s="120"/>
      <c r="Q105" s="120"/>
      <c r="R105" s="126"/>
      <c r="S105" s="126"/>
      <c r="T105" s="120"/>
      <c r="U105" s="120"/>
      <c r="V105" s="120"/>
      <c r="W105" s="120"/>
      <c r="X105" s="120"/>
      <c r="Y105" s="120"/>
      <c r="Z105" s="120"/>
      <c r="AA105" s="120"/>
      <c r="AB105" s="120"/>
      <c r="AC105" s="120"/>
      <c r="AD105" s="120"/>
      <c r="AE105" s="120"/>
      <c r="AF105" s="120"/>
      <c r="AG105" s="120"/>
      <c r="AH105" s="120"/>
      <c r="AI105" s="120"/>
      <c r="AJ105" s="120"/>
      <c r="AK105" s="120"/>
      <c r="AL105" s="120"/>
      <c r="AM105" s="120"/>
    </row>
    <row r="106" spans="1:39" x14ac:dyDescent="0.35">
      <c r="A106" s="120"/>
      <c r="B106" s="120"/>
      <c r="C106" s="120"/>
      <c r="D106" s="120"/>
      <c r="E106" s="124"/>
      <c r="F106" s="120"/>
      <c r="G106" s="120"/>
      <c r="H106" s="120"/>
      <c r="I106" s="120"/>
      <c r="J106" s="120"/>
      <c r="K106" s="120"/>
      <c r="L106" s="120"/>
      <c r="M106" s="120"/>
      <c r="N106" s="120"/>
      <c r="O106" s="125"/>
      <c r="P106" s="120"/>
      <c r="Q106" s="120"/>
      <c r="R106" s="126"/>
      <c r="S106" s="126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0"/>
      <c r="AD106" s="120"/>
      <c r="AE106" s="120"/>
      <c r="AF106" s="120"/>
      <c r="AG106" s="120"/>
      <c r="AH106" s="120"/>
      <c r="AI106" s="120"/>
      <c r="AJ106" s="120"/>
      <c r="AK106" s="120"/>
      <c r="AL106" s="120"/>
      <c r="AM106" s="120"/>
    </row>
    <row r="107" spans="1:39" x14ac:dyDescent="0.35">
      <c r="A107" s="120"/>
      <c r="B107" s="120"/>
      <c r="C107" s="120"/>
      <c r="D107" s="120"/>
      <c r="E107" s="124"/>
      <c r="F107" s="120"/>
      <c r="G107" s="120"/>
      <c r="H107" s="120"/>
      <c r="I107" s="120"/>
      <c r="J107" s="120"/>
      <c r="K107" s="120"/>
      <c r="L107" s="120"/>
      <c r="M107" s="120"/>
      <c r="N107" s="120"/>
      <c r="O107" s="125"/>
      <c r="P107" s="120"/>
      <c r="Q107" s="120"/>
      <c r="R107" s="126"/>
      <c r="S107" s="126"/>
      <c r="T107" s="120"/>
      <c r="U107" s="120"/>
      <c r="V107" s="120"/>
      <c r="W107" s="120"/>
      <c r="X107" s="120"/>
      <c r="Y107" s="120"/>
      <c r="Z107" s="120"/>
      <c r="AA107" s="120"/>
      <c r="AB107" s="120"/>
      <c r="AC107" s="120"/>
      <c r="AD107" s="120"/>
      <c r="AE107" s="120"/>
      <c r="AF107" s="120"/>
      <c r="AG107" s="120"/>
      <c r="AH107" s="120"/>
      <c r="AI107" s="120"/>
      <c r="AJ107" s="120"/>
      <c r="AK107" s="120"/>
      <c r="AL107" s="120"/>
      <c r="AM107" s="120"/>
    </row>
    <row r="108" spans="1:39" x14ac:dyDescent="0.35">
      <c r="A108" s="120"/>
      <c r="B108" s="120"/>
      <c r="C108" s="120"/>
      <c r="D108" s="120"/>
      <c r="E108" s="124"/>
      <c r="F108" s="120"/>
      <c r="G108" s="120"/>
      <c r="H108" s="120"/>
      <c r="I108" s="120"/>
      <c r="J108" s="120"/>
      <c r="K108" s="120"/>
      <c r="L108" s="120"/>
      <c r="M108" s="120"/>
      <c r="N108" s="120"/>
      <c r="O108" s="125"/>
      <c r="P108" s="120"/>
      <c r="Q108" s="120"/>
      <c r="R108" s="126"/>
      <c r="S108" s="126"/>
      <c r="T108" s="120"/>
      <c r="U108" s="120"/>
      <c r="V108" s="120"/>
      <c r="W108" s="120"/>
      <c r="X108" s="120"/>
      <c r="Y108" s="120"/>
      <c r="Z108" s="120"/>
      <c r="AA108" s="120"/>
      <c r="AB108" s="120"/>
      <c r="AC108" s="120"/>
      <c r="AD108" s="120"/>
      <c r="AE108" s="120"/>
      <c r="AF108" s="120"/>
      <c r="AG108" s="120"/>
      <c r="AH108" s="120"/>
      <c r="AI108" s="120"/>
      <c r="AJ108" s="120"/>
      <c r="AK108" s="120"/>
      <c r="AL108" s="120"/>
      <c r="AM108" s="120"/>
    </row>
    <row r="109" spans="1:39" x14ac:dyDescent="0.35">
      <c r="A109" s="120"/>
      <c r="B109" s="120"/>
      <c r="C109" s="120"/>
      <c r="D109" s="120"/>
      <c r="E109" s="124"/>
      <c r="F109" s="120"/>
      <c r="G109" s="120"/>
      <c r="H109" s="120"/>
      <c r="I109" s="120"/>
      <c r="J109" s="120"/>
      <c r="K109" s="120"/>
      <c r="L109" s="120"/>
      <c r="M109" s="120"/>
      <c r="N109" s="120"/>
      <c r="O109" s="125"/>
      <c r="P109" s="120"/>
      <c r="Q109" s="120"/>
      <c r="R109" s="126"/>
      <c r="S109" s="126"/>
      <c r="T109" s="120"/>
      <c r="U109" s="120"/>
      <c r="V109" s="120"/>
      <c r="W109" s="120"/>
      <c r="X109" s="120"/>
      <c r="Y109" s="120"/>
      <c r="Z109" s="120"/>
      <c r="AA109" s="120"/>
      <c r="AB109" s="120"/>
      <c r="AC109" s="120"/>
      <c r="AD109" s="120"/>
      <c r="AE109" s="120"/>
      <c r="AF109" s="120"/>
      <c r="AG109" s="120"/>
      <c r="AH109" s="120"/>
      <c r="AI109" s="120"/>
      <c r="AJ109" s="120"/>
      <c r="AK109" s="120"/>
      <c r="AL109" s="120"/>
      <c r="AM109" s="120"/>
    </row>
    <row r="110" spans="1:39" x14ac:dyDescent="0.35">
      <c r="A110" s="120"/>
      <c r="B110" s="120"/>
      <c r="C110" s="120"/>
      <c r="D110" s="120"/>
      <c r="E110" s="124"/>
      <c r="F110" s="120"/>
      <c r="G110" s="120"/>
      <c r="H110" s="120"/>
      <c r="I110" s="120"/>
      <c r="J110" s="120"/>
      <c r="K110" s="120"/>
      <c r="L110" s="120"/>
      <c r="M110" s="120"/>
      <c r="N110" s="120"/>
      <c r="O110" s="125"/>
      <c r="P110" s="120"/>
      <c r="Q110" s="120"/>
      <c r="R110" s="126"/>
      <c r="S110" s="126"/>
      <c r="T110" s="120"/>
      <c r="U110" s="120"/>
      <c r="V110" s="120"/>
      <c r="W110" s="120"/>
      <c r="X110" s="120"/>
      <c r="Y110" s="120"/>
      <c r="Z110" s="120"/>
      <c r="AA110" s="120"/>
      <c r="AB110" s="120"/>
      <c r="AC110" s="120"/>
      <c r="AD110" s="120"/>
      <c r="AE110" s="120"/>
      <c r="AF110" s="120"/>
      <c r="AG110" s="120"/>
      <c r="AH110" s="120"/>
      <c r="AI110" s="120"/>
      <c r="AJ110" s="120"/>
      <c r="AK110" s="120"/>
      <c r="AL110" s="120"/>
      <c r="AM110" s="120"/>
    </row>
    <row r="111" spans="1:39" x14ac:dyDescent="0.35">
      <c r="A111" s="120"/>
      <c r="B111" s="120"/>
      <c r="C111" s="120"/>
      <c r="D111" s="120"/>
      <c r="E111" s="124"/>
      <c r="F111" s="120"/>
      <c r="G111" s="120"/>
      <c r="H111" s="120"/>
      <c r="I111" s="120"/>
      <c r="J111" s="120"/>
      <c r="K111" s="120"/>
      <c r="L111" s="120"/>
      <c r="M111" s="120"/>
      <c r="N111" s="120"/>
      <c r="O111" s="125"/>
      <c r="P111" s="120"/>
      <c r="Q111" s="120"/>
      <c r="R111" s="126"/>
      <c r="S111" s="126"/>
      <c r="T111" s="120"/>
      <c r="U111" s="120"/>
      <c r="V111" s="120"/>
      <c r="W111" s="120"/>
      <c r="X111" s="120"/>
      <c r="Y111" s="120"/>
      <c r="Z111" s="120"/>
      <c r="AA111" s="120"/>
      <c r="AB111" s="120"/>
      <c r="AC111" s="120"/>
      <c r="AD111" s="120"/>
      <c r="AE111" s="120"/>
      <c r="AF111" s="120"/>
      <c r="AG111" s="120"/>
      <c r="AH111" s="120"/>
      <c r="AI111" s="120"/>
      <c r="AJ111" s="120"/>
      <c r="AK111" s="120"/>
      <c r="AL111" s="120"/>
      <c r="AM111" s="120"/>
    </row>
    <row r="112" spans="1:39" x14ac:dyDescent="0.35">
      <c r="A112" s="120"/>
      <c r="B112" s="120"/>
      <c r="C112" s="120"/>
      <c r="D112" s="120"/>
      <c r="E112" s="124"/>
      <c r="F112" s="120"/>
      <c r="G112" s="120"/>
      <c r="H112" s="120"/>
      <c r="I112" s="120"/>
      <c r="J112" s="120"/>
      <c r="K112" s="120"/>
      <c r="L112" s="120"/>
      <c r="M112" s="120"/>
      <c r="N112" s="120"/>
      <c r="O112" s="125"/>
      <c r="P112" s="120"/>
      <c r="Q112" s="120"/>
      <c r="R112" s="126"/>
      <c r="S112" s="126"/>
      <c r="T112" s="120"/>
      <c r="U112" s="120"/>
      <c r="V112" s="120"/>
      <c r="W112" s="120"/>
      <c r="X112" s="120"/>
      <c r="Y112" s="120"/>
      <c r="Z112" s="120"/>
      <c r="AA112" s="120"/>
      <c r="AB112" s="120"/>
      <c r="AC112" s="120"/>
      <c r="AD112" s="120"/>
      <c r="AE112" s="120"/>
      <c r="AF112" s="120"/>
      <c r="AG112" s="120"/>
      <c r="AH112" s="120"/>
      <c r="AI112" s="120"/>
      <c r="AJ112" s="120"/>
      <c r="AK112" s="120"/>
      <c r="AL112" s="120"/>
      <c r="AM112" s="120"/>
    </row>
    <row r="113" spans="1:39" x14ac:dyDescent="0.35">
      <c r="A113" s="120"/>
      <c r="B113" s="120"/>
      <c r="C113" s="120"/>
      <c r="D113" s="120"/>
      <c r="E113" s="124"/>
      <c r="F113" s="120"/>
      <c r="G113" s="120"/>
      <c r="H113" s="120"/>
      <c r="I113" s="120"/>
      <c r="J113" s="120"/>
      <c r="K113" s="120"/>
      <c r="L113" s="120"/>
      <c r="M113" s="120"/>
      <c r="N113" s="120"/>
      <c r="O113" s="125"/>
      <c r="P113" s="120"/>
      <c r="Q113" s="120"/>
      <c r="R113" s="126"/>
      <c r="S113" s="126"/>
      <c r="T113" s="120"/>
      <c r="U113" s="120"/>
      <c r="V113" s="120"/>
      <c r="W113" s="120"/>
      <c r="X113" s="120"/>
      <c r="Y113" s="120"/>
      <c r="Z113" s="120"/>
      <c r="AA113" s="120"/>
      <c r="AB113" s="120"/>
      <c r="AC113" s="120"/>
      <c r="AD113" s="120"/>
      <c r="AE113" s="120"/>
      <c r="AF113" s="120"/>
      <c r="AG113" s="120"/>
      <c r="AH113" s="120"/>
      <c r="AI113" s="120"/>
      <c r="AJ113" s="120"/>
      <c r="AK113" s="120"/>
      <c r="AL113" s="120"/>
      <c r="AM113" s="120"/>
    </row>
    <row r="114" spans="1:39" x14ac:dyDescent="0.35">
      <c r="A114" s="120"/>
      <c r="B114" s="120"/>
      <c r="C114" s="120"/>
      <c r="D114" s="120"/>
      <c r="E114" s="124"/>
      <c r="F114" s="120"/>
      <c r="G114" s="120"/>
      <c r="H114" s="120"/>
      <c r="I114" s="120"/>
      <c r="J114" s="120"/>
      <c r="K114" s="120"/>
      <c r="L114" s="120"/>
      <c r="M114" s="120"/>
      <c r="N114" s="120"/>
      <c r="O114" s="125"/>
      <c r="P114" s="120"/>
      <c r="Q114" s="120"/>
      <c r="R114" s="126"/>
      <c r="S114" s="126"/>
      <c r="T114" s="120"/>
      <c r="U114" s="120"/>
      <c r="V114" s="120"/>
      <c r="W114" s="120"/>
      <c r="X114" s="120"/>
      <c r="Y114" s="120"/>
      <c r="Z114" s="120"/>
      <c r="AA114" s="120"/>
      <c r="AB114" s="120"/>
      <c r="AC114" s="120"/>
      <c r="AD114" s="120"/>
      <c r="AE114" s="120"/>
      <c r="AF114" s="120"/>
      <c r="AG114" s="120"/>
      <c r="AH114" s="120"/>
      <c r="AI114" s="120"/>
      <c r="AJ114" s="120"/>
      <c r="AK114" s="120"/>
      <c r="AL114" s="120"/>
      <c r="AM114" s="120"/>
    </row>
    <row r="115" spans="1:39" x14ac:dyDescent="0.35">
      <c r="A115" s="120"/>
      <c r="B115" s="120"/>
      <c r="C115" s="120"/>
      <c r="D115" s="120"/>
      <c r="E115" s="124"/>
      <c r="F115" s="120"/>
      <c r="G115" s="120"/>
      <c r="H115" s="120"/>
      <c r="I115" s="120"/>
      <c r="J115" s="120"/>
      <c r="K115" s="120"/>
      <c r="L115" s="120"/>
      <c r="M115" s="120"/>
      <c r="N115" s="120"/>
      <c r="O115" s="125"/>
      <c r="P115" s="120"/>
      <c r="Q115" s="120"/>
      <c r="R115" s="126"/>
      <c r="S115" s="126"/>
      <c r="T115" s="120"/>
      <c r="U115" s="120"/>
      <c r="V115" s="120"/>
      <c r="W115" s="120"/>
      <c r="X115" s="120"/>
      <c r="Y115" s="120"/>
      <c r="Z115" s="120"/>
      <c r="AA115" s="120"/>
      <c r="AB115" s="120"/>
      <c r="AC115" s="120"/>
      <c r="AD115" s="120"/>
      <c r="AE115" s="120"/>
      <c r="AF115" s="120"/>
      <c r="AG115" s="120"/>
      <c r="AH115" s="120"/>
      <c r="AI115" s="120"/>
      <c r="AJ115" s="120"/>
      <c r="AK115" s="120"/>
      <c r="AL115" s="120"/>
      <c r="AM115" s="120"/>
    </row>
    <row r="116" spans="1:39" x14ac:dyDescent="0.35">
      <c r="A116" s="120"/>
      <c r="B116" s="120"/>
      <c r="C116" s="120"/>
      <c r="D116" s="120"/>
      <c r="E116" s="124"/>
      <c r="F116" s="120"/>
      <c r="G116" s="120"/>
      <c r="H116" s="120"/>
      <c r="I116" s="120"/>
      <c r="J116" s="120"/>
      <c r="K116" s="120"/>
      <c r="L116" s="120"/>
      <c r="M116" s="120"/>
      <c r="N116" s="120"/>
      <c r="O116" s="125"/>
      <c r="P116" s="120"/>
      <c r="Q116" s="120"/>
      <c r="R116" s="126"/>
      <c r="S116" s="126"/>
      <c r="T116" s="120"/>
      <c r="U116" s="120"/>
      <c r="V116" s="120"/>
      <c r="W116" s="120"/>
      <c r="X116" s="120"/>
      <c r="Y116" s="120"/>
      <c r="Z116" s="120"/>
      <c r="AA116" s="120"/>
      <c r="AB116" s="120"/>
      <c r="AC116" s="120"/>
      <c r="AD116" s="120"/>
      <c r="AE116" s="120"/>
      <c r="AF116" s="120"/>
      <c r="AG116" s="120"/>
      <c r="AH116" s="120"/>
      <c r="AI116" s="120"/>
      <c r="AJ116" s="120"/>
      <c r="AK116" s="120"/>
      <c r="AL116" s="120"/>
      <c r="AM116" s="120"/>
    </row>
    <row r="117" spans="1:39" x14ac:dyDescent="0.35">
      <c r="A117" s="120"/>
      <c r="B117" s="120"/>
      <c r="C117" s="120"/>
      <c r="D117" s="120"/>
      <c r="E117" s="124"/>
      <c r="F117" s="120"/>
      <c r="G117" s="120"/>
      <c r="H117" s="120"/>
      <c r="I117" s="120"/>
      <c r="J117" s="120"/>
      <c r="K117" s="120"/>
      <c r="L117" s="120"/>
      <c r="M117" s="120"/>
      <c r="N117" s="120"/>
      <c r="O117" s="125"/>
      <c r="P117" s="120"/>
      <c r="Q117" s="120"/>
      <c r="R117" s="126"/>
      <c r="S117" s="126"/>
      <c r="T117" s="120"/>
      <c r="U117" s="120"/>
      <c r="V117" s="120"/>
      <c r="W117" s="120"/>
      <c r="X117" s="120"/>
      <c r="Y117" s="120"/>
      <c r="Z117" s="120"/>
      <c r="AA117" s="120"/>
      <c r="AB117" s="120"/>
      <c r="AC117" s="120"/>
      <c r="AD117" s="120"/>
      <c r="AE117" s="120"/>
      <c r="AF117" s="120"/>
      <c r="AG117" s="120"/>
      <c r="AH117" s="120"/>
      <c r="AI117" s="120"/>
      <c r="AJ117" s="120"/>
      <c r="AK117" s="120"/>
      <c r="AL117" s="120"/>
      <c r="AM117" s="120"/>
    </row>
    <row r="118" spans="1:39" x14ac:dyDescent="0.35">
      <c r="A118" s="120"/>
      <c r="B118" s="120"/>
      <c r="C118" s="120"/>
      <c r="D118" s="120"/>
      <c r="E118" s="124"/>
      <c r="F118" s="120"/>
      <c r="G118" s="120"/>
      <c r="H118" s="120"/>
      <c r="I118" s="120"/>
      <c r="J118" s="120"/>
      <c r="K118" s="120"/>
      <c r="L118" s="120"/>
      <c r="M118" s="120"/>
      <c r="N118" s="120"/>
      <c r="O118" s="125"/>
      <c r="P118" s="120"/>
      <c r="Q118" s="120"/>
      <c r="R118" s="126"/>
      <c r="S118" s="126"/>
      <c r="T118" s="120"/>
      <c r="U118" s="120"/>
      <c r="V118" s="120"/>
      <c r="W118" s="120"/>
      <c r="X118" s="120"/>
      <c r="Y118" s="120"/>
      <c r="Z118" s="120"/>
      <c r="AA118" s="120"/>
      <c r="AB118" s="120"/>
      <c r="AC118" s="120"/>
      <c r="AD118" s="120"/>
      <c r="AE118" s="120"/>
      <c r="AF118" s="120"/>
      <c r="AG118" s="120"/>
      <c r="AH118" s="120"/>
      <c r="AI118" s="120"/>
      <c r="AJ118" s="120"/>
      <c r="AK118" s="120"/>
      <c r="AL118" s="120"/>
      <c r="AM118" s="120"/>
    </row>
    <row r="119" spans="1:39" x14ac:dyDescent="0.35">
      <c r="A119" s="120"/>
      <c r="B119" s="120"/>
      <c r="C119" s="120"/>
      <c r="D119" s="120"/>
      <c r="E119" s="124"/>
      <c r="F119" s="120"/>
      <c r="G119" s="120"/>
      <c r="H119" s="120"/>
      <c r="I119" s="120"/>
      <c r="J119" s="120"/>
      <c r="K119" s="120"/>
      <c r="L119" s="120"/>
      <c r="M119" s="120"/>
      <c r="N119" s="120"/>
      <c r="O119" s="125"/>
      <c r="P119" s="120"/>
      <c r="Q119" s="120"/>
      <c r="R119" s="126"/>
      <c r="S119" s="126"/>
      <c r="T119" s="120"/>
      <c r="U119" s="120"/>
      <c r="V119" s="120"/>
      <c r="W119" s="120"/>
      <c r="X119" s="120"/>
      <c r="Y119" s="120"/>
      <c r="Z119" s="120"/>
      <c r="AA119" s="120"/>
      <c r="AB119" s="120"/>
      <c r="AC119" s="120"/>
      <c r="AD119" s="120"/>
      <c r="AE119" s="120"/>
      <c r="AF119" s="120"/>
      <c r="AG119" s="120"/>
      <c r="AH119" s="120"/>
      <c r="AI119" s="120"/>
      <c r="AJ119" s="120"/>
      <c r="AK119" s="120"/>
      <c r="AL119" s="120"/>
      <c r="AM119" s="120"/>
    </row>
    <row r="120" spans="1:39" x14ac:dyDescent="0.35">
      <c r="A120" s="120"/>
      <c r="B120" s="120"/>
      <c r="C120" s="120"/>
      <c r="D120" s="120"/>
      <c r="E120" s="124"/>
      <c r="F120" s="120"/>
      <c r="G120" s="120"/>
      <c r="H120" s="120"/>
      <c r="I120" s="120"/>
      <c r="J120" s="120"/>
      <c r="K120" s="120"/>
      <c r="L120" s="120"/>
      <c r="M120" s="120"/>
      <c r="N120" s="120"/>
      <c r="O120" s="125"/>
      <c r="P120" s="120"/>
      <c r="Q120" s="120"/>
      <c r="R120" s="126"/>
      <c r="S120" s="126"/>
      <c r="T120" s="120"/>
      <c r="U120" s="120"/>
      <c r="V120" s="120"/>
      <c r="W120" s="120"/>
      <c r="X120" s="120"/>
      <c r="Y120" s="120"/>
      <c r="Z120" s="120"/>
      <c r="AA120" s="120"/>
      <c r="AB120" s="120"/>
      <c r="AC120" s="120"/>
      <c r="AD120" s="120"/>
      <c r="AE120" s="120"/>
      <c r="AF120" s="120"/>
      <c r="AG120" s="120"/>
      <c r="AH120" s="120"/>
      <c r="AI120" s="120"/>
      <c r="AJ120" s="120"/>
      <c r="AK120" s="120"/>
      <c r="AL120" s="120"/>
      <c r="AM120" s="120"/>
    </row>
    <row r="121" spans="1:39" x14ac:dyDescent="0.35">
      <c r="A121" s="120"/>
      <c r="B121" s="120"/>
      <c r="C121" s="120"/>
      <c r="D121" s="120"/>
      <c r="E121" s="124"/>
      <c r="F121" s="120"/>
      <c r="G121" s="120"/>
      <c r="H121" s="120"/>
      <c r="I121" s="120"/>
      <c r="J121" s="120"/>
      <c r="K121" s="120"/>
      <c r="L121" s="120"/>
      <c r="M121" s="120"/>
      <c r="N121" s="120"/>
      <c r="O121" s="125"/>
      <c r="P121" s="120"/>
      <c r="Q121" s="120"/>
      <c r="R121" s="126"/>
      <c r="S121" s="126"/>
      <c r="T121" s="120"/>
      <c r="U121" s="120"/>
      <c r="V121" s="120"/>
      <c r="W121" s="120"/>
      <c r="X121" s="120"/>
      <c r="Y121" s="120"/>
      <c r="Z121" s="120"/>
      <c r="AA121" s="120"/>
      <c r="AB121" s="120"/>
      <c r="AC121" s="120"/>
      <c r="AD121" s="120"/>
      <c r="AE121" s="120"/>
      <c r="AF121" s="120"/>
      <c r="AG121" s="120"/>
      <c r="AH121" s="120"/>
      <c r="AI121" s="120"/>
      <c r="AJ121" s="120"/>
      <c r="AK121" s="120"/>
      <c r="AL121" s="120"/>
      <c r="AM121" s="120"/>
    </row>
    <row r="122" spans="1:39" x14ac:dyDescent="0.35">
      <c r="A122" s="120"/>
      <c r="B122" s="120"/>
      <c r="C122" s="120"/>
      <c r="D122" s="120"/>
      <c r="E122" s="124"/>
      <c r="F122" s="120"/>
      <c r="G122" s="120"/>
      <c r="H122" s="120"/>
      <c r="I122" s="120"/>
      <c r="J122" s="120"/>
      <c r="K122" s="120"/>
      <c r="L122" s="120"/>
      <c r="M122" s="120"/>
      <c r="N122" s="120"/>
      <c r="O122" s="125"/>
      <c r="P122" s="120"/>
      <c r="Q122" s="120"/>
      <c r="R122" s="126"/>
      <c r="S122" s="126"/>
      <c r="T122" s="120"/>
      <c r="U122" s="120"/>
      <c r="V122" s="120"/>
      <c r="W122" s="120"/>
      <c r="X122" s="120"/>
      <c r="Y122" s="120"/>
      <c r="Z122" s="120"/>
      <c r="AA122" s="120"/>
      <c r="AB122" s="120"/>
      <c r="AC122" s="120"/>
      <c r="AD122" s="120"/>
      <c r="AE122" s="120"/>
      <c r="AF122" s="120"/>
      <c r="AG122" s="120"/>
      <c r="AH122" s="120"/>
      <c r="AI122" s="120"/>
      <c r="AJ122" s="120"/>
      <c r="AK122" s="120"/>
      <c r="AL122" s="120"/>
      <c r="AM122" s="120"/>
    </row>
    <row r="123" spans="1:39" x14ac:dyDescent="0.35">
      <c r="A123" s="120"/>
      <c r="B123" s="120"/>
      <c r="C123" s="120"/>
      <c r="D123" s="120"/>
      <c r="E123" s="124"/>
      <c r="F123" s="120"/>
      <c r="G123" s="120"/>
      <c r="H123" s="120"/>
      <c r="I123" s="120"/>
      <c r="J123" s="120"/>
      <c r="K123" s="120"/>
      <c r="L123" s="120"/>
      <c r="M123" s="120"/>
      <c r="N123" s="120"/>
      <c r="O123" s="125"/>
      <c r="P123" s="120"/>
      <c r="Q123" s="120"/>
      <c r="R123" s="126"/>
      <c r="S123" s="126"/>
      <c r="T123" s="120"/>
      <c r="U123" s="120"/>
      <c r="V123" s="120"/>
      <c r="W123" s="120"/>
      <c r="X123" s="120"/>
      <c r="Y123" s="120"/>
      <c r="Z123" s="120"/>
      <c r="AA123" s="120"/>
      <c r="AB123" s="120"/>
      <c r="AC123" s="120"/>
      <c r="AD123" s="120"/>
      <c r="AE123" s="120"/>
      <c r="AF123" s="120"/>
      <c r="AG123" s="120"/>
      <c r="AH123" s="120"/>
      <c r="AI123" s="120"/>
      <c r="AJ123" s="120"/>
      <c r="AK123" s="120"/>
      <c r="AL123" s="120"/>
      <c r="AM123" s="120"/>
    </row>
    <row r="124" spans="1:39" x14ac:dyDescent="0.35">
      <c r="A124" s="120"/>
      <c r="B124" s="120"/>
      <c r="C124" s="120"/>
      <c r="D124" s="120"/>
      <c r="E124" s="124"/>
      <c r="F124" s="120"/>
      <c r="G124" s="120"/>
      <c r="H124" s="120"/>
      <c r="I124" s="120"/>
      <c r="J124" s="120"/>
      <c r="K124" s="120"/>
      <c r="L124" s="120"/>
      <c r="M124" s="120"/>
      <c r="N124" s="120"/>
      <c r="O124" s="125"/>
      <c r="P124" s="120"/>
      <c r="Q124" s="120"/>
      <c r="R124" s="126"/>
      <c r="S124" s="126"/>
      <c r="T124" s="120"/>
      <c r="U124" s="120"/>
      <c r="V124" s="120"/>
      <c r="W124" s="120"/>
      <c r="X124" s="120"/>
      <c r="Y124" s="120"/>
      <c r="Z124" s="120"/>
      <c r="AA124" s="120"/>
      <c r="AB124" s="120"/>
      <c r="AC124" s="120"/>
      <c r="AD124" s="120"/>
      <c r="AE124" s="120"/>
      <c r="AF124" s="120"/>
      <c r="AG124" s="120"/>
      <c r="AH124" s="120"/>
      <c r="AI124" s="120"/>
      <c r="AJ124" s="120"/>
      <c r="AK124" s="120"/>
      <c r="AL124" s="120"/>
      <c r="AM124" s="120"/>
    </row>
    <row r="125" spans="1:39" x14ac:dyDescent="0.35">
      <c r="A125" s="120"/>
      <c r="B125" s="120"/>
      <c r="C125" s="120"/>
      <c r="D125" s="120"/>
      <c r="E125" s="124"/>
      <c r="F125" s="120"/>
      <c r="G125" s="120"/>
      <c r="H125" s="120"/>
      <c r="I125" s="120"/>
      <c r="J125" s="120"/>
      <c r="K125" s="120"/>
      <c r="L125" s="120"/>
      <c r="M125" s="120"/>
      <c r="N125" s="120"/>
      <c r="O125" s="125"/>
      <c r="P125" s="120"/>
      <c r="Q125" s="120"/>
      <c r="R125" s="126"/>
      <c r="S125" s="126"/>
      <c r="T125" s="120"/>
      <c r="U125" s="120"/>
      <c r="V125" s="120"/>
      <c r="W125" s="120"/>
      <c r="X125" s="120"/>
      <c r="Y125" s="120"/>
      <c r="Z125" s="120"/>
      <c r="AA125" s="120"/>
      <c r="AB125" s="120"/>
      <c r="AC125" s="120"/>
      <c r="AD125" s="120"/>
      <c r="AE125" s="120"/>
      <c r="AF125" s="120"/>
      <c r="AG125" s="120"/>
      <c r="AH125" s="120"/>
      <c r="AI125" s="120"/>
      <c r="AJ125" s="120"/>
      <c r="AK125" s="120"/>
      <c r="AL125" s="120"/>
      <c r="AM125" s="120"/>
    </row>
    <row r="126" spans="1:39" x14ac:dyDescent="0.35">
      <c r="A126" s="120"/>
      <c r="B126" s="120"/>
      <c r="C126" s="120"/>
      <c r="D126" s="120"/>
      <c r="E126" s="124"/>
      <c r="F126" s="120"/>
      <c r="G126" s="120"/>
      <c r="H126" s="120"/>
      <c r="I126" s="120"/>
      <c r="J126" s="120"/>
      <c r="K126" s="120"/>
      <c r="L126" s="120"/>
      <c r="M126" s="120"/>
      <c r="N126" s="120"/>
      <c r="O126" s="125"/>
      <c r="P126" s="120"/>
      <c r="Q126" s="120"/>
      <c r="R126" s="126"/>
      <c r="S126" s="126"/>
      <c r="T126" s="120"/>
      <c r="U126" s="120"/>
      <c r="V126" s="120"/>
      <c r="W126" s="120"/>
      <c r="X126" s="120"/>
      <c r="Y126" s="120"/>
      <c r="Z126" s="120"/>
      <c r="AA126" s="120"/>
      <c r="AB126" s="120"/>
      <c r="AC126" s="120"/>
      <c r="AD126" s="120"/>
      <c r="AE126" s="120"/>
      <c r="AF126" s="120"/>
      <c r="AG126" s="120"/>
      <c r="AH126" s="120"/>
      <c r="AI126" s="120"/>
      <c r="AJ126" s="120"/>
      <c r="AK126" s="120"/>
      <c r="AL126" s="120"/>
      <c r="AM126" s="120"/>
    </row>
    <row r="127" spans="1:39" x14ac:dyDescent="0.35">
      <c r="A127" s="120"/>
      <c r="B127" s="120"/>
      <c r="C127" s="120"/>
      <c r="D127" s="120"/>
      <c r="E127" s="124"/>
      <c r="F127" s="120"/>
      <c r="G127" s="120"/>
      <c r="H127" s="120"/>
      <c r="I127" s="120"/>
      <c r="J127" s="120"/>
      <c r="K127" s="120"/>
      <c r="L127" s="120"/>
      <c r="M127" s="120"/>
      <c r="N127" s="120"/>
      <c r="O127" s="125"/>
      <c r="P127" s="120"/>
      <c r="Q127" s="120"/>
      <c r="R127" s="126"/>
      <c r="S127" s="126"/>
      <c r="T127" s="120"/>
      <c r="U127" s="120"/>
      <c r="V127" s="120"/>
      <c r="W127" s="120"/>
      <c r="X127" s="120"/>
      <c r="Y127" s="120"/>
      <c r="Z127" s="120"/>
      <c r="AA127" s="120"/>
      <c r="AB127" s="120"/>
      <c r="AC127" s="120"/>
      <c r="AD127" s="120"/>
      <c r="AE127" s="120"/>
      <c r="AF127" s="120"/>
      <c r="AG127" s="120"/>
      <c r="AH127" s="120"/>
      <c r="AI127" s="120"/>
      <c r="AJ127" s="120"/>
      <c r="AK127" s="120"/>
      <c r="AL127" s="120"/>
      <c r="AM127" s="120"/>
    </row>
    <row r="128" spans="1:39" x14ac:dyDescent="0.35">
      <c r="A128" s="120"/>
      <c r="B128" s="120"/>
      <c r="C128" s="120"/>
      <c r="D128" s="120"/>
      <c r="E128" s="124"/>
      <c r="F128" s="120"/>
      <c r="G128" s="120"/>
      <c r="H128" s="120"/>
      <c r="I128" s="120"/>
      <c r="J128" s="120"/>
      <c r="K128" s="120"/>
      <c r="L128" s="120"/>
      <c r="M128" s="120"/>
      <c r="N128" s="120"/>
      <c r="O128" s="125"/>
      <c r="P128" s="120"/>
      <c r="Q128" s="120"/>
      <c r="R128" s="126"/>
      <c r="S128" s="126"/>
      <c r="T128" s="120"/>
      <c r="U128" s="120"/>
      <c r="V128" s="120"/>
      <c r="W128" s="120"/>
      <c r="X128" s="120"/>
      <c r="Y128" s="120"/>
      <c r="Z128" s="120"/>
      <c r="AA128" s="120"/>
      <c r="AB128" s="120"/>
      <c r="AC128" s="120"/>
      <c r="AD128" s="120"/>
      <c r="AE128" s="120"/>
      <c r="AF128" s="120"/>
      <c r="AG128" s="120"/>
      <c r="AH128" s="120"/>
      <c r="AI128" s="120"/>
      <c r="AJ128" s="120"/>
      <c r="AK128" s="120"/>
      <c r="AL128" s="120"/>
      <c r="AM128" s="120"/>
    </row>
    <row r="129" spans="1:39" x14ac:dyDescent="0.35">
      <c r="A129" s="120"/>
      <c r="B129" s="120"/>
      <c r="C129" s="120"/>
      <c r="D129" s="120"/>
      <c r="E129" s="124"/>
      <c r="F129" s="120"/>
      <c r="G129" s="120"/>
      <c r="H129" s="120"/>
      <c r="I129" s="120"/>
      <c r="J129" s="120"/>
      <c r="K129" s="120"/>
      <c r="L129" s="120"/>
      <c r="M129" s="120"/>
      <c r="N129" s="120"/>
      <c r="O129" s="125"/>
      <c r="P129" s="120"/>
      <c r="Q129" s="120"/>
      <c r="R129" s="126"/>
      <c r="S129" s="126"/>
      <c r="T129" s="120"/>
      <c r="U129" s="120"/>
      <c r="V129" s="120"/>
      <c r="W129" s="120"/>
      <c r="X129" s="120"/>
      <c r="Y129" s="120"/>
      <c r="Z129" s="120"/>
      <c r="AA129" s="120"/>
      <c r="AB129" s="120"/>
      <c r="AC129" s="120"/>
      <c r="AD129" s="120"/>
      <c r="AE129" s="120"/>
      <c r="AF129" s="120"/>
      <c r="AG129" s="120"/>
      <c r="AH129" s="120"/>
      <c r="AI129" s="120"/>
      <c r="AJ129" s="120"/>
      <c r="AK129" s="120"/>
      <c r="AL129" s="120"/>
      <c r="AM129" s="120"/>
    </row>
    <row r="130" spans="1:39" x14ac:dyDescent="0.35">
      <c r="A130" s="120"/>
      <c r="B130" s="120"/>
      <c r="C130" s="120"/>
      <c r="D130" s="120"/>
      <c r="E130" s="124"/>
      <c r="F130" s="120"/>
      <c r="G130" s="120"/>
      <c r="H130" s="120"/>
      <c r="I130" s="120"/>
      <c r="J130" s="120"/>
      <c r="K130" s="120"/>
      <c r="L130" s="120"/>
      <c r="M130" s="120"/>
      <c r="N130" s="120"/>
      <c r="O130" s="125"/>
      <c r="P130" s="120"/>
      <c r="Q130" s="120"/>
      <c r="R130" s="126"/>
      <c r="S130" s="126"/>
      <c r="T130" s="120"/>
      <c r="U130" s="120"/>
      <c r="V130" s="120"/>
      <c r="W130" s="120"/>
      <c r="X130" s="120"/>
      <c r="Y130" s="120"/>
      <c r="Z130" s="120"/>
      <c r="AA130" s="120"/>
      <c r="AB130" s="120"/>
      <c r="AC130" s="120"/>
      <c r="AD130" s="120"/>
      <c r="AE130" s="120"/>
      <c r="AF130" s="120"/>
      <c r="AG130" s="120"/>
      <c r="AH130" s="120"/>
      <c r="AI130" s="120"/>
      <c r="AJ130" s="120"/>
      <c r="AK130" s="120"/>
      <c r="AL130" s="120"/>
      <c r="AM130" s="120"/>
    </row>
    <row r="131" spans="1:39" x14ac:dyDescent="0.35">
      <c r="A131" s="120"/>
      <c r="B131" s="120"/>
      <c r="C131" s="120"/>
      <c r="D131" s="120"/>
      <c r="E131" s="124"/>
      <c r="F131" s="120"/>
      <c r="G131" s="120"/>
      <c r="H131" s="120"/>
      <c r="I131" s="120"/>
      <c r="J131" s="120"/>
      <c r="K131" s="120"/>
      <c r="L131" s="120"/>
      <c r="M131" s="120"/>
      <c r="N131" s="120"/>
      <c r="O131" s="125"/>
      <c r="P131" s="120"/>
      <c r="Q131" s="120"/>
      <c r="R131" s="126"/>
      <c r="S131" s="126"/>
      <c r="T131" s="120"/>
      <c r="U131" s="120"/>
      <c r="V131" s="120"/>
      <c r="W131" s="120"/>
      <c r="X131" s="120"/>
      <c r="Y131" s="120"/>
      <c r="Z131" s="120"/>
      <c r="AA131" s="120"/>
      <c r="AB131" s="120"/>
      <c r="AC131" s="120"/>
      <c r="AD131" s="120"/>
      <c r="AE131" s="120"/>
      <c r="AF131" s="120"/>
      <c r="AG131" s="120"/>
      <c r="AH131" s="120"/>
      <c r="AI131" s="120"/>
      <c r="AJ131" s="120"/>
      <c r="AK131" s="120"/>
      <c r="AL131" s="120"/>
      <c r="AM131" s="120"/>
    </row>
    <row r="132" spans="1:39" x14ac:dyDescent="0.35">
      <c r="A132" s="120"/>
      <c r="B132" s="120"/>
      <c r="C132" s="120"/>
      <c r="D132" s="120"/>
      <c r="E132" s="124"/>
      <c r="F132" s="120"/>
      <c r="G132" s="120"/>
      <c r="H132" s="120"/>
      <c r="I132" s="120"/>
      <c r="J132" s="120"/>
      <c r="K132" s="120"/>
      <c r="L132" s="120"/>
      <c r="M132" s="120"/>
      <c r="N132" s="120"/>
      <c r="O132" s="125"/>
      <c r="P132" s="120"/>
      <c r="Q132" s="120"/>
      <c r="R132" s="126"/>
      <c r="S132" s="126"/>
      <c r="T132" s="120"/>
      <c r="U132" s="120"/>
      <c r="V132" s="120"/>
      <c r="W132" s="120"/>
      <c r="X132" s="120"/>
      <c r="Y132" s="120"/>
      <c r="Z132" s="120"/>
      <c r="AA132" s="120"/>
      <c r="AB132" s="120"/>
      <c r="AC132" s="120"/>
      <c r="AD132" s="120"/>
      <c r="AE132" s="120"/>
      <c r="AF132" s="120"/>
      <c r="AG132" s="120"/>
      <c r="AH132" s="120"/>
      <c r="AI132" s="120"/>
      <c r="AJ132" s="120"/>
      <c r="AK132" s="120"/>
      <c r="AL132" s="120"/>
      <c r="AM132" s="120"/>
    </row>
    <row r="133" spans="1:39" x14ac:dyDescent="0.35">
      <c r="A133" s="120"/>
      <c r="B133" s="120"/>
      <c r="C133" s="120"/>
      <c r="D133" s="120"/>
      <c r="E133" s="124"/>
      <c r="F133" s="120"/>
      <c r="G133" s="120"/>
      <c r="H133" s="120"/>
      <c r="I133" s="120"/>
      <c r="J133" s="120"/>
      <c r="K133" s="120"/>
      <c r="L133" s="120"/>
      <c r="M133" s="120"/>
      <c r="N133" s="120"/>
      <c r="O133" s="125"/>
      <c r="P133" s="120"/>
      <c r="Q133" s="120"/>
      <c r="R133" s="126"/>
      <c r="S133" s="126"/>
      <c r="T133" s="120"/>
      <c r="U133" s="120"/>
      <c r="V133" s="120"/>
      <c r="W133" s="120"/>
      <c r="X133" s="120"/>
      <c r="Y133" s="120"/>
      <c r="Z133" s="120"/>
      <c r="AA133" s="120"/>
      <c r="AB133" s="120"/>
      <c r="AC133" s="120"/>
      <c r="AD133" s="120"/>
      <c r="AE133" s="120"/>
      <c r="AF133" s="120"/>
      <c r="AG133" s="120"/>
      <c r="AH133" s="120"/>
      <c r="AI133" s="120"/>
      <c r="AJ133" s="120"/>
      <c r="AK133" s="120"/>
      <c r="AL133" s="120"/>
      <c r="AM133" s="120"/>
    </row>
    <row r="134" spans="1:39" x14ac:dyDescent="0.35">
      <c r="A134" s="120"/>
      <c r="B134" s="120"/>
      <c r="C134" s="120"/>
      <c r="D134" s="120"/>
      <c r="E134" s="124"/>
      <c r="F134" s="120"/>
      <c r="G134" s="120"/>
      <c r="H134" s="120"/>
      <c r="I134" s="120"/>
      <c r="J134" s="120"/>
      <c r="K134" s="120"/>
      <c r="L134" s="120"/>
      <c r="M134" s="120"/>
      <c r="N134" s="120"/>
      <c r="O134" s="125"/>
      <c r="P134" s="120"/>
      <c r="Q134" s="120"/>
      <c r="R134" s="126"/>
      <c r="S134" s="126"/>
      <c r="T134" s="120"/>
      <c r="U134" s="120"/>
      <c r="V134" s="120"/>
      <c r="W134" s="120"/>
      <c r="X134" s="120"/>
      <c r="Y134" s="120"/>
      <c r="Z134" s="120"/>
      <c r="AA134" s="120"/>
      <c r="AB134" s="120"/>
      <c r="AC134" s="120"/>
      <c r="AD134" s="120"/>
      <c r="AE134" s="120"/>
      <c r="AF134" s="120"/>
      <c r="AG134" s="120"/>
      <c r="AH134" s="120"/>
      <c r="AI134" s="120"/>
      <c r="AJ134" s="120"/>
      <c r="AK134" s="120"/>
      <c r="AL134" s="120"/>
      <c r="AM134" s="120"/>
    </row>
    <row r="135" spans="1:39" x14ac:dyDescent="0.35">
      <c r="A135" s="120"/>
      <c r="B135" s="120"/>
      <c r="C135" s="120"/>
      <c r="D135" s="120"/>
      <c r="E135" s="124"/>
      <c r="F135" s="120"/>
      <c r="G135" s="120"/>
      <c r="H135" s="120"/>
      <c r="I135" s="120"/>
      <c r="J135" s="120"/>
      <c r="K135" s="120"/>
      <c r="L135" s="120"/>
      <c r="M135" s="120"/>
      <c r="N135" s="120"/>
      <c r="O135" s="125"/>
      <c r="P135" s="120"/>
      <c r="Q135" s="120"/>
      <c r="R135" s="126"/>
      <c r="S135" s="126"/>
      <c r="T135" s="120"/>
      <c r="U135" s="120"/>
      <c r="V135" s="120"/>
      <c r="W135" s="120"/>
      <c r="X135" s="120"/>
      <c r="Y135" s="120"/>
      <c r="Z135" s="120"/>
      <c r="AA135" s="120"/>
      <c r="AB135" s="120"/>
      <c r="AC135" s="120"/>
      <c r="AD135" s="120"/>
      <c r="AE135" s="120"/>
      <c r="AF135" s="120"/>
      <c r="AG135" s="120"/>
      <c r="AH135" s="120"/>
      <c r="AI135" s="120"/>
      <c r="AJ135" s="120"/>
      <c r="AK135" s="120"/>
      <c r="AL135" s="120"/>
      <c r="AM135" s="120"/>
    </row>
    <row r="136" spans="1:39" x14ac:dyDescent="0.35">
      <c r="A136" s="120"/>
      <c r="B136" s="120"/>
      <c r="C136" s="120"/>
      <c r="D136" s="120"/>
      <c r="E136" s="124"/>
      <c r="F136" s="120"/>
      <c r="G136" s="120"/>
      <c r="H136" s="120"/>
      <c r="I136" s="120"/>
      <c r="J136" s="120"/>
      <c r="K136" s="120"/>
      <c r="L136" s="120"/>
      <c r="M136" s="120"/>
      <c r="N136" s="120"/>
      <c r="O136" s="125"/>
      <c r="P136" s="120"/>
      <c r="Q136" s="120"/>
      <c r="R136" s="126"/>
      <c r="S136" s="126"/>
      <c r="T136" s="120"/>
      <c r="U136" s="120"/>
      <c r="V136" s="120"/>
      <c r="W136" s="120"/>
      <c r="X136" s="120"/>
      <c r="Y136" s="120"/>
      <c r="Z136" s="120"/>
      <c r="AA136" s="120"/>
      <c r="AB136" s="120"/>
      <c r="AC136" s="120"/>
      <c r="AD136" s="120"/>
      <c r="AE136" s="120"/>
      <c r="AF136" s="120"/>
      <c r="AG136" s="120"/>
      <c r="AH136" s="120"/>
      <c r="AI136" s="120"/>
      <c r="AJ136" s="120"/>
      <c r="AK136" s="120"/>
      <c r="AL136" s="120"/>
      <c r="AM136" s="120"/>
    </row>
    <row r="137" spans="1:39" x14ac:dyDescent="0.35">
      <c r="A137" s="120"/>
      <c r="B137" s="120"/>
      <c r="C137" s="120"/>
      <c r="D137" s="120"/>
      <c r="E137" s="124"/>
      <c r="F137" s="120"/>
      <c r="G137" s="120"/>
      <c r="H137" s="120"/>
      <c r="I137" s="120"/>
      <c r="J137" s="120"/>
      <c r="K137" s="120"/>
      <c r="L137" s="120"/>
      <c r="M137" s="120"/>
      <c r="N137" s="120"/>
      <c r="O137" s="125"/>
      <c r="P137" s="120"/>
      <c r="Q137" s="120"/>
      <c r="R137" s="126"/>
      <c r="S137" s="126"/>
      <c r="T137" s="120"/>
      <c r="U137" s="120"/>
      <c r="V137" s="120"/>
      <c r="W137" s="120"/>
      <c r="X137" s="120"/>
      <c r="Y137" s="120"/>
      <c r="Z137" s="120"/>
      <c r="AA137" s="120"/>
      <c r="AB137" s="120"/>
      <c r="AC137" s="120"/>
      <c r="AD137" s="120"/>
      <c r="AE137" s="120"/>
      <c r="AF137" s="120"/>
      <c r="AG137" s="120"/>
      <c r="AH137" s="120"/>
      <c r="AI137" s="120"/>
      <c r="AJ137" s="120"/>
      <c r="AK137" s="120"/>
      <c r="AL137" s="120"/>
      <c r="AM137" s="120"/>
    </row>
    <row r="138" spans="1:39" x14ac:dyDescent="0.35">
      <c r="A138" s="120"/>
      <c r="B138" s="120"/>
      <c r="C138" s="120"/>
      <c r="D138" s="120"/>
      <c r="E138" s="124"/>
      <c r="F138" s="120"/>
      <c r="G138" s="120"/>
      <c r="H138" s="120"/>
      <c r="I138" s="120"/>
      <c r="J138" s="120"/>
      <c r="K138" s="120"/>
      <c r="L138" s="120"/>
      <c r="M138" s="120"/>
      <c r="N138" s="120"/>
      <c r="O138" s="125"/>
      <c r="P138" s="120"/>
      <c r="Q138" s="120"/>
      <c r="R138" s="126"/>
      <c r="S138" s="126"/>
      <c r="T138" s="120"/>
      <c r="U138" s="120"/>
      <c r="V138" s="120"/>
      <c r="W138" s="120"/>
      <c r="X138" s="120"/>
      <c r="Y138" s="120"/>
      <c r="Z138" s="120"/>
      <c r="AA138" s="120"/>
      <c r="AB138" s="120"/>
      <c r="AC138" s="120"/>
      <c r="AD138" s="120"/>
      <c r="AE138" s="120"/>
      <c r="AF138" s="120"/>
      <c r="AG138" s="120"/>
      <c r="AH138" s="120"/>
      <c r="AI138" s="120"/>
      <c r="AJ138" s="120"/>
      <c r="AK138" s="120"/>
      <c r="AL138" s="120"/>
      <c r="AM138" s="120"/>
    </row>
    <row r="139" spans="1:39" x14ac:dyDescent="0.35">
      <c r="A139" s="120"/>
      <c r="B139" s="120"/>
      <c r="C139" s="120"/>
      <c r="D139" s="120"/>
      <c r="E139" s="124"/>
      <c r="F139" s="120"/>
      <c r="G139" s="120"/>
      <c r="H139" s="120"/>
      <c r="I139" s="120"/>
      <c r="J139" s="120"/>
      <c r="K139" s="120"/>
      <c r="L139" s="120"/>
      <c r="M139" s="120"/>
      <c r="N139" s="120"/>
      <c r="O139" s="125"/>
      <c r="P139" s="120"/>
      <c r="Q139" s="120"/>
      <c r="R139" s="126"/>
      <c r="S139" s="126"/>
      <c r="T139" s="120"/>
      <c r="U139" s="120"/>
      <c r="V139" s="120"/>
      <c r="W139" s="120"/>
      <c r="X139" s="120"/>
      <c r="Y139" s="120"/>
      <c r="Z139" s="120"/>
      <c r="AA139" s="120"/>
      <c r="AB139" s="120"/>
      <c r="AC139" s="120"/>
      <c r="AD139" s="120"/>
      <c r="AE139" s="120"/>
      <c r="AF139" s="120"/>
      <c r="AG139" s="120"/>
      <c r="AH139" s="120"/>
      <c r="AI139" s="120"/>
      <c r="AJ139" s="120"/>
      <c r="AK139" s="120"/>
      <c r="AL139" s="120"/>
      <c r="AM139" s="120"/>
    </row>
    <row r="140" spans="1:39" x14ac:dyDescent="0.35">
      <c r="A140" s="120"/>
      <c r="B140" s="120"/>
      <c r="C140" s="120"/>
      <c r="D140" s="120"/>
      <c r="E140" s="124"/>
      <c r="F140" s="120"/>
      <c r="G140" s="120"/>
      <c r="H140" s="120"/>
      <c r="I140" s="120"/>
      <c r="J140" s="120"/>
      <c r="K140" s="120"/>
      <c r="L140" s="120"/>
      <c r="M140" s="120"/>
      <c r="N140" s="120"/>
      <c r="O140" s="125"/>
      <c r="P140" s="120"/>
      <c r="Q140" s="120"/>
      <c r="R140" s="126"/>
      <c r="S140" s="126"/>
      <c r="T140" s="120"/>
      <c r="U140" s="120"/>
      <c r="V140" s="120"/>
      <c r="W140" s="120"/>
      <c r="X140" s="120"/>
      <c r="Y140" s="120"/>
      <c r="Z140" s="120"/>
      <c r="AA140" s="120"/>
      <c r="AB140" s="120"/>
      <c r="AC140" s="120"/>
      <c r="AD140" s="120"/>
      <c r="AE140" s="120"/>
      <c r="AF140" s="120"/>
      <c r="AG140" s="120"/>
      <c r="AH140" s="120"/>
      <c r="AI140" s="120"/>
      <c r="AJ140" s="120"/>
      <c r="AK140" s="120"/>
      <c r="AL140" s="120"/>
      <c r="AM140" s="120"/>
    </row>
    <row r="141" spans="1:39" x14ac:dyDescent="0.35">
      <c r="A141" s="120"/>
      <c r="B141" s="120"/>
      <c r="C141" s="120"/>
      <c r="D141" s="120"/>
      <c r="E141" s="124"/>
      <c r="F141" s="120"/>
      <c r="G141" s="120"/>
      <c r="H141" s="120"/>
      <c r="I141" s="120"/>
      <c r="J141" s="120"/>
      <c r="K141" s="120"/>
      <c r="L141" s="120"/>
      <c r="M141" s="120"/>
      <c r="N141" s="120"/>
      <c r="O141" s="125"/>
      <c r="P141" s="120"/>
      <c r="Q141" s="120"/>
      <c r="R141" s="126"/>
      <c r="S141" s="126"/>
      <c r="T141" s="120"/>
      <c r="U141" s="120"/>
      <c r="V141" s="120"/>
      <c r="W141" s="120"/>
      <c r="X141" s="120"/>
      <c r="Y141" s="120"/>
      <c r="Z141" s="120"/>
      <c r="AA141" s="120"/>
      <c r="AB141" s="120"/>
      <c r="AC141" s="120"/>
      <c r="AD141" s="120"/>
      <c r="AE141" s="120"/>
      <c r="AF141" s="120"/>
      <c r="AG141" s="120"/>
      <c r="AH141" s="120"/>
      <c r="AI141" s="120"/>
      <c r="AJ141" s="120"/>
      <c r="AK141" s="120"/>
      <c r="AL141" s="120"/>
      <c r="AM141" s="120"/>
    </row>
    <row r="142" spans="1:39" x14ac:dyDescent="0.35">
      <c r="A142" s="120"/>
      <c r="B142" s="120"/>
      <c r="C142" s="120"/>
      <c r="D142" s="120"/>
      <c r="E142" s="124"/>
      <c r="F142" s="120"/>
      <c r="G142" s="120"/>
      <c r="H142" s="120"/>
      <c r="I142" s="120"/>
      <c r="J142" s="120"/>
      <c r="K142" s="120"/>
      <c r="L142" s="120"/>
      <c r="M142" s="120"/>
      <c r="N142" s="120"/>
      <c r="O142" s="125"/>
      <c r="P142" s="120"/>
      <c r="Q142" s="120"/>
      <c r="R142" s="126"/>
      <c r="S142" s="126"/>
      <c r="T142" s="120"/>
      <c r="U142" s="120"/>
      <c r="V142" s="120"/>
      <c r="W142" s="120"/>
      <c r="X142" s="120"/>
      <c r="Y142" s="120"/>
      <c r="Z142" s="120"/>
      <c r="AA142" s="120"/>
      <c r="AB142" s="120"/>
      <c r="AC142" s="120"/>
      <c r="AD142" s="120"/>
      <c r="AE142" s="120"/>
      <c r="AF142" s="120"/>
      <c r="AG142" s="120"/>
      <c r="AH142" s="120"/>
      <c r="AI142" s="120"/>
      <c r="AJ142" s="120"/>
      <c r="AK142" s="120"/>
      <c r="AL142" s="120"/>
      <c r="AM142" s="120"/>
    </row>
    <row r="143" spans="1:39" x14ac:dyDescent="0.35">
      <c r="A143" s="120"/>
      <c r="B143" s="120"/>
      <c r="C143" s="120"/>
      <c r="D143" s="120"/>
      <c r="E143" s="124"/>
      <c r="F143" s="120"/>
      <c r="G143" s="120"/>
      <c r="H143" s="120"/>
      <c r="I143" s="120"/>
      <c r="J143" s="120"/>
      <c r="K143" s="120"/>
      <c r="L143" s="120"/>
      <c r="M143" s="120"/>
      <c r="N143" s="120"/>
      <c r="O143" s="125"/>
      <c r="P143" s="120"/>
      <c r="Q143" s="120"/>
      <c r="R143" s="126"/>
      <c r="S143" s="126"/>
      <c r="T143" s="120"/>
      <c r="U143" s="120"/>
      <c r="V143" s="120"/>
      <c r="W143" s="120"/>
      <c r="X143" s="120"/>
      <c r="Y143" s="120"/>
      <c r="Z143" s="120"/>
      <c r="AA143" s="120"/>
      <c r="AB143" s="120"/>
      <c r="AC143" s="120"/>
      <c r="AD143" s="120"/>
      <c r="AE143" s="120"/>
      <c r="AF143" s="120"/>
      <c r="AG143" s="120"/>
      <c r="AH143" s="120"/>
      <c r="AI143" s="120"/>
      <c r="AJ143" s="120"/>
      <c r="AK143" s="120"/>
      <c r="AL143" s="120"/>
      <c r="AM143" s="120"/>
    </row>
    <row r="144" spans="1:39" x14ac:dyDescent="0.35">
      <c r="A144" s="120"/>
      <c r="B144" s="120"/>
      <c r="C144" s="120"/>
      <c r="D144" s="120"/>
      <c r="E144" s="124"/>
      <c r="F144" s="120"/>
      <c r="G144" s="120"/>
      <c r="H144" s="120"/>
      <c r="I144" s="120"/>
      <c r="J144" s="120"/>
      <c r="K144" s="120"/>
      <c r="L144" s="120"/>
      <c r="M144" s="120"/>
      <c r="N144" s="120"/>
      <c r="O144" s="125"/>
      <c r="P144" s="120"/>
      <c r="Q144" s="120"/>
      <c r="R144" s="126"/>
      <c r="S144" s="126"/>
      <c r="T144" s="120"/>
      <c r="U144" s="120"/>
      <c r="V144" s="120"/>
      <c r="W144" s="120"/>
      <c r="X144" s="120"/>
      <c r="Y144" s="120"/>
      <c r="Z144" s="120"/>
      <c r="AA144" s="120"/>
      <c r="AB144" s="120"/>
      <c r="AC144" s="120"/>
      <c r="AD144" s="120"/>
      <c r="AE144" s="120"/>
      <c r="AF144" s="120"/>
      <c r="AG144" s="120"/>
      <c r="AH144" s="120"/>
      <c r="AI144" s="120"/>
      <c r="AJ144" s="120"/>
      <c r="AK144" s="120"/>
      <c r="AL144" s="120"/>
      <c r="AM144" s="120"/>
    </row>
    <row r="145" spans="1:39" x14ac:dyDescent="0.35">
      <c r="A145" s="120"/>
      <c r="B145" s="120"/>
      <c r="C145" s="120"/>
      <c r="D145" s="120"/>
      <c r="E145" s="124"/>
      <c r="F145" s="120"/>
      <c r="G145" s="120"/>
      <c r="H145" s="120"/>
      <c r="I145" s="120"/>
      <c r="J145" s="120"/>
      <c r="K145" s="120"/>
      <c r="L145" s="120"/>
      <c r="M145" s="120"/>
      <c r="N145" s="120"/>
      <c r="O145" s="125"/>
      <c r="P145" s="120"/>
      <c r="Q145" s="120"/>
      <c r="R145" s="126"/>
      <c r="S145" s="126"/>
      <c r="T145" s="120"/>
      <c r="U145" s="120"/>
      <c r="V145" s="120"/>
      <c r="W145" s="120"/>
      <c r="X145" s="120"/>
      <c r="Y145" s="120"/>
      <c r="Z145" s="120"/>
      <c r="AA145" s="120"/>
      <c r="AB145" s="120"/>
      <c r="AC145" s="120"/>
      <c r="AD145" s="120"/>
      <c r="AE145" s="120"/>
      <c r="AF145" s="120"/>
      <c r="AG145" s="120"/>
      <c r="AH145" s="120"/>
      <c r="AI145" s="120"/>
      <c r="AJ145" s="120"/>
      <c r="AK145" s="120"/>
      <c r="AL145" s="120"/>
      <c r="AM145" s="120"/>
    </row>
    <row r="146" spans="1:39" x14ac:dyDescent="0.35">
      <c r="A146" s="120"/>
      <c r="B146" s="120"/>
      <c r="C146" s="120"/>
      <c r="D146" s="120"/>
      <c r="E146" s="124"/>
      <c r="F146" s="120"/>
      <c r="G146" s="120"/>
      <c r="H146" s="120"/>
      <c r="I146" s="120"/>
      <c r="J146" s="120"/>
      <c r="K146" s="120"/>
      <c r="L146" s="120"/>
      <c r="M146" s="120"/>
      <c r="N146" s="120"/>
      <c r="O146" s="125"/>
      <c r="P146" s="120"/>
      <c r="Q146" s="120"/>
      <c r="R146" s="126"/>
      <c r="S146" s="126"/>
      <c r="T146" s="120"/>
      <c r="U146" s="120"/>
      <c r="V146" s="120"/>
      <c r="W146" s="120"/>
      <c r="X146" s="120"/>
      <c r="Y146" s="120"/>
      <c r="Z146" s="120"/>
      <c r="AA146" s="120"/>
      <c r="AB146" s="120"/>
      <c r="AC146" s="120"/>
      <c r="AD146" s="120"/>
      <c r="AE146" s="120"/>
      <c r="AF146" s="120"/>
      <c r="AG146" s="120"/>
      <c r="AH146" s="120"/>
      <c r="AI146" s="120"/>
      <c r="AJ146" s="120"/>
      <c r="AK146" s="120"/>
      <c r="AL146" s="120"/>
      <c r="AM146" s="120"/>
    </row>
    <row r="147" spans="1:39" x14ac:dyDescent="0.35">
      <c r="A147" s="120"/>
      <c r="B147" s="120"/>
      <c r="C147" s="120"/>
      <c r="D147" s="120"/>
      <c r="E147" s="124"/>
      <c r="F147" s="120"/>
      <c r="G147" s="120"/>
      <c r="H147" s="120"/>
      <c r="I147" s="120"/>
      <c r="J147" s="120"/>
      <c r="K147" s="120"/>
      <c r="L147" s="120"/>
      <c r="M147" s="120"/>
      <c r="N147" s="120"/>
      <c r="O147" s="125"/>
      <c r="P147" s="120"/>
      <c r="Q147" s="120"/>
      <c r="R147" s="126"/>
      <c r="S147" s="126"/>
      <c r="T147" s="120"/>
      <c r="U147" s="120"/>
      <c r="V147" s="120"/>
      <c r="W147" s="120"/>
      <c r="X147" s="120"/>
      <c r="Y147" s="120"/>
      <c r="Z147" s="120"/>
      <c r="AA147" s="120"/>
      <c r="AB147" s="120"/>
      <c r="AC147" s="120"/>
      <c r="AD147" s="120"/>
      <c r="AE147" s="120"/>
      <c r="AF147" s="120"/>
      <c r="AG147" s="120"/>
      <c r="AH147" s="120"/>
      <c r="AI147" s="120"/>
      <c r="AJ147" s="120"/>
      <c r="AK147" s="120"/>
      <c r="AL147" s="120"/>
      <c r="AM147" s="120"/>
    </row>
    <row r="148" spans="1:39" x14ac:dyDescent="0.35">
      <c r="A148" s="120"/>
      <c r="B148" s="120"/>
      <c r="C148" s="120"/>
      <c r="D148" s="120"/>
      <c r="E148" s="124"/>
      <c r="F148" s="120"/>
      <c r="G148" s="120"/>
      <c r="H148" s="120"/>
      <c r="I148" s="120"/>
      <c r="J148" s="120"/>
      <c r="K148" s="120"/>
      <c r="L148" s="120"/>
      <c r="M148" s="120"/>
      <c r="N148" s="120"/>
      <c r="O148" s="125"/>
      <c r="P148" s="120"/>
      <c r="Q148" s="120"/>
      <c r="R148" s="126"/>
      <c r="S148" s="126"/>
      <c r="T148" s="120"/>
      <c r="U148" s="120"/>
      <c r="V148" s="120"/>
      <c r="W148" s="120"/>
      <c r="X148" s="120"/>
      <c r="Y148" s="120"/>
      <c r="Z148" s="120"/>
      <c r="AA148" s="120"/>
      <c r="AB148" s="120"/>
      <c r="AC148" s="120"/>
      <c r="AD148" s="120"/>
      <c r="AE148" s="120"/>
      <c r="AF148" s="120"/>
      <c r="AG148" s="120"/>
      <c r="AH148" s="120"/>
      <c r="AI148" s="120"/>
      <c r="AJ148" s="120"/>
      <c r="AK148" s="120"/>
      <c r="AL148" s="120"/>
      <c r="AM148" s="120"/>
    </row>
    <row r="149" spans="1:39" x14ac:dyDescent="0.35">
      <c r="A149" s="120"/>
      <c r="B149" s="120"/>
      <c r="C149" s="120"/>
      <c r="D149" s="120"/>
      <c r="E149" s="124"/>
      <c r="F149" s="120"/>
      <c r="G149" s="120"/>
      <c r="H149" s="120"/>
      <c r="I149" s="120"/>
      <c r="J149" s="120"/>
      <c r="K149" s="120"/>
      <c r="L149" s="120"/>
      <c r="M149" s="120"/>
      <c r="N149" s="120"/>
      <c r="O149" s="125"/>
      <c r="P149" s="120"/>
      <c r="Q149" s="120"/>
      <c r="R149" s="126"/>
      <c r="S149" s="126"/>
      <c r="T149" s="120"/>
      <c r="U149" s="120"/>
      <c r="V149" s="120"/>
      <c r="W149" s="120"/>
      <c r="X149" s="120"/>
      <c r="Y149" s="120"/>
      <c r="Z149" s="120"/>
      <c r="AA149" s="120"/>
      <c r="AB149" s="120"/>
      <c r="AC149" s="120"/>
      <c r="AD149" s="120"/>
      <c r="AE149" s="120"/>
      <c r="AF149" s="120"/>
      <c r="AG149" s="120"/>
      <c r="AH149" s="120"/>
      <c r="AI149" s="120"/>
      <c r="AJ149" s="120"/>
      <c r="AK149" s="120"/>
      <c r="AL149" s="120"/>
      <c r="AM149" s="120"/>
    </row>
    <row r="150" spans="1:39" x14ac:dyDescent="0.35">
      <c r="A150" s="120"/>
      <c r="B150" s="120"/>
      <c r="C150" s="120"/>
      <c r="D150" s="120"/>
      <c r="E150" s="124"/>
      <c r="F150" s="120"/>
      <c r="G150" s="120"/>
      <c r="H150" s="120"/>
      <c r="I150" s="120"/>
      <c r="J150" s="120"/>
      <c r="K150" s="120"/>
      <c r="L150" s="120"/>
      <c r="M150" s="120"/>
      <c r="N150" s="120"/>
      <c r="O150" s="125"/>
      <c r="P150" s="120"/>
      <c r="Q150" s="120"/>
      <c r="R150" s="126"/>
      <c r="S150" s="126"/>
      <c r="T150" s="120"/>
      <c r="U150" s="120"/>
      <c r="V150" s="120"/>
      <c r="W150" s="120"/>
      <c r="X150" s="120"/>
      <c r="Y150" s="120"/>
      <c r="Z150" s="120"/>
      <c r="AA150" s="120"/>
      <c r="AB150" s="120"/>
      <c r="AC150" s="120"/>
      <c r="AD150" s="120"/>
      <c r="AE150" s="120"/>
      <c r="AF150" s="120"/>
      <c r="AG150" s="120"/>
      <c r="AH150" s="120"/>
      <c r="AI150" s="120"/>
      <c r="AJ150" s="120"/>
      <c r="AK150" s="120"/>
      <c r="AL150" s="120"/>
      <c r="AM150" s="120"/>
    </row>
    <row r="151" spans="1:39" x14ac:dyDescent="0.35">
      <c r="A151" s="120"/>
      <c r="B151" s="120"/>
      <c r="C151" s="120"/>
      <c r="D151" s="120"/>
      <c r="E151" s="124"/>
      <c r="F151" s="120"/>
      <c r="G151" s="120"/>
      <c r="H151" s="120"/>
      <c r="I151" s="120"/>
      <c r="J151" s="120"/>
      <c r="K151" s="120"/>
      <c r="L151" s="120"/>
      <c r="M151" s="120"/>
      <c r="N151" s="120"/>
      <c r="O151" s="125"/>
      <c r="P151" s="120"/>
      <c r="Q151" s="120"/>
      <c r="R151" s="126"/>
      <c r="S151" s="126"/>
      <c r="T151" s="120"/>
      <c r="U151" s="120"/>
      <c r="V151" s="120"/>
      <c r="W151" s="120"/>
      <c r="X151" s="120"/>
      <c r="Y151" s="120"/>
      <c r="Z151" s="120"/>
      <c r="AA151" s="120"/>
      <c r="AB151" s="120"/>
      <c r="AC151" s="120"/>
      <c r="AD151" s="120"/>
      <c r="AE151" s="120"/>
      <c r="AF151" s="120"/>
      <c r="AG151" s="120"/>
      <c r="AH151" s="120"/>
      <c r="AI151" s="120"/>
      <c r="AJ151" s="120"/>
      <c r="AK151" s="120"/>
      <c r="AL151" s="120"/>
      <c r="AM151" s="120"/>
    </row>
    <row r="152" spans="1:39" x14ac:dyDescent="0.35">
      <c r="A152" s="120"/>
      <c r="B152" s="120"/>
      <c r="C152" s="120"/>
      <c r="D152" s="120"/>
      <c r="E152" s="124"/>
      <c r="F152" s="120"/>
      <c r="G152" s="120"/>
      <c r="H152" s="120"/>
      <c r="I152" s="120"/>
      <c r="J152" s="120"/>
      <c r="K152" s="120"/>
      <c r="L152" s="120"/>
      <c r="M152" s="120"/>
      <c r="N152" s="120"/>
      <c r="O152" s="125"/>
      <c r="P152" s="120"/>
      <c r="Q152" s="120"/>
      <c r="R152" s="126"/>
      <c r="S152" s="126"/>
      <c r="T152" s="120"/>
      <c r="U152" s="120"/>
      <c r="V152" s="120"/>
      <c r="W152" s="120"/>
      <c r="X152" s="120"/>
      <c r="Y152" s="120"/>
      <c r="Z152" s="120"/>
      <c r="AA152" s="120"/>
      <c r="AB152" s="120"/>
      <c r="AC152" s="120"/>
      <c r="AD152" s="120"/>
      <c r="AE152" s="120"/>
      <c r="AF152" s="120"/>
      <c r="AG152" s="120"/>
      <c r="AH152" s="120"/>
      <c r="AI152" s="120"/>
      <c r="AJ152" s="120"/>
      <c r="AK152" s="120"/>
      <c r="AL152" s="120"/>
      <c r="AM152" s="120"/>
    </row>
    <row r="153" spans="1:39" x14ac:dyDescent="0.35">
      <c r="A153" s="120"/>
      <c r="B153" s="120"/>
      <c r="C153" s="120"/>
      <c r="D153" s="120"/>
      <c r="E153" s="124"/>
      <c r="F153" s="120"/>
      <c r="G153" s="120"/>
      <c r="H153" s="120"/>
      <c r="I153" s="120"/>
      <c r="J153" s="120"/>
      <c r="K153" s="120"/>
      <c r="L153" s="120"/>
      <c r="M153" s="120"/>
      <c r="N153" s="120"/>
      <c r="O153" s="125"/>
      <c r="P153" s="120"/>
      <c r="Q153" s="120"/>
      <c r="R153" s="126"/>
      <c r="S153" s="126"/>
      <c r="T153" s="120"/>
      <c r="U153" s="120"/>
      <c r="V153" s="120"/>
      <c r="W153" s="120"/>
      <c r="X153" s="120"/>
      <c r="Y153" s="120"/>
      <c r="Z153" s="120"/>
      <c r="AA153" s="120"/>
      <c r="AB153" s="120"/>
      <c r="AC153" s="120"/>
      <c r="AD153" s="120"/>
      <c r="AE153" s="120"/>
      <c r="AF153" s="120"/>
      <c r="AG153" s="120"/>
      <c r="AH153" s="120"/>
      <c r="AI153" s="120"/>
      <c r="AJ153" s="120"/>
      <c r="AK153" s="120"/>
      <c r="AL153" s="120"/>
      <c r="AM153" s="120"/>
    </row>
    <row r="154" spans="1:39" x14ac:dyDescent="0.35">
      <c r="A154" s="120"/>
      <c r="B154" s="120"/>
      <c r="C154" s="120"/>
      <c r="D154" s="120"/>
      <c r="E154" s="124"/>
      <c r="F154" s="120"/>
      <c r="G154" s="120"/>
      <c r="H154" s="120"/>
      <c r="I154" s="120"/>
      <c r="J154" s="120"/>
      <c r="K154" s="120"/>
      <c r="L154" s="120"/>
      <c r="M154" s="120"/>
      <c r="N154" s="120"/>
      <c r="O154" s="125"/>
      <c r="P154" s="120"/>
      <c r="Q154" s="120"/>
      <c r="R154" s="126"/>
      <c r="S154" s="126"/>
      <c r="T154" s="120"/>
      <c r="U154" s="120"/>
      <c r="V154" s="120"/>
      <c r="W154" s="120"/>
      <c r="X154" s="120"/>
      <c r="Y154" s="120"/>
      <c r="Z154" s="120"/>
      <c r="AA154" s="120"/>
      <c r="AB154" s="120"/>
      <c r="AC154" s="120"/>
      <c r="AD154" s="120"/>
      <c r="AE154" s="120"/>
      <c r="AF154" s="120"/>
      <c r="AG154" s="120"/>
      <c r="AH154" s="120"/>
      <c r="AI154" s="120"/>
      <c r="AJ154" s="120"/>
      <c r="AK154" s="120"/>
      <c r="AL154" s="120"/>
      <c r="AM154" s="120"/>
    </row>
    <row r="155" spans="1:39" x14ac:dyDescent="0.35">
      <c r="A155" s="120"/>
      <c r="B155" s="120"/>
      <c r="C155" s="120"/>
      <c r="D155" s="120"/>
      <c r="E155" s="124"/>
      <c r="F155" s="120"/>
      <c r="G155" s="120"/>
      <c r="H155" s="120"/>
      <c r="I155" s="120"/>
      <c r="J155" s="120"/>
      <c r="K155" s="120"/>
      <c r="L155" s="120"/>
      <c r="M155" s="120"/>
      <c r="N155" s="120"/>
      <c r="O155" s="125"/>
      <c r="P155" s="120"/>
      <c r="Q155" s="120"/>
      <c r="R155" s="126"/>
      <c r="S155" s="126"/>
      <c r="T155" s="120"/>
      <c r="U155" s="120"/>
      <c r="V155" s="120"/>
      <c r="W155" s="120"/>
      <c r="X155" s="120"/>
      <c r="Y155" s="120"/>
      <c r="Z155" s="120"/>
      <c r="AA155" s="120"/>
      <c r="AB155" s="120"/>
      <c r="AC155" s="120"/>
      <c r="AD155" s="120"/>
      <c r="AE155" s="120"/>
      <c r="AF155" s="120"/>
      <c r="AG155" s="120"/>
      <c r="AH155" s="120"/>
      <c r="AI155" s="120"/>
      <c r="AJ155" s="120"/>
      <c r="AK155" s="120"/>
      <c r="AL155" s="120"/>
      <c r="AM155" s="120"/>
    </row>
    <row r="156" spans="1:39" x14ac:dyDescent="0.35">
      <c r="A156" s="120"/>
      <c r="B156" s="120"/>
      <c r="C156" s="120"/>
      <c r="D156" s="120"/>
      <c r="E156" s="124"/>
      <c r="F156" s="120"/>
      <c r="G156" s="120"/>
      <c r="H156" s="120"/>
      <c r="I156" s="120"/>
      <c r="J156" s="120"/>
      <c r="K156" s="120"/>
      <c r="L156" s="120"/>
      <c r="M156" s="120"/>
      <c r="N156" s="120"/>
      <c r="O156" s="125"/>
      <c r="P156" s="120"/>
      <c r="Q156" s="120"/>
      <c r="R156" s="126"/>
      <c r="S156" s="126"/>
      <c r="T156" s="120"/>
      <c r="U156" s="120"/>
      <c r="V156" s="120"/>
      <c r="W156" s="120"/>
      <c r="X156" s="120"/>
      <c r="Y156" s="120"/>
      <c r="Z156" s="120"/>
      <c r="AA156" s="120"/>
      <c r="AB156" s="120"/>
      <c r="AC156" s="120"/>
      <c r="AD156" s="120"/>
      <c r="AE156" s="120"/>
      <c r="AF156" s="120"/>
      <c r="AG156" s="120"/>
      <c r="AH156" s="120"/>
      <c r="AI156" s="120"/>
      <c r="AJ156" s="120"/>
      <c r="AK156" s="120"/>
      <c r="AL156" s="120"/>
      <c r="AM156" s="120"/>
    </row>
    <row r="157" spans="1:39" x14ac:dyDescent="0.35">
      <c r="A157" s="120"/>
      <c r="B157" s="120"/>
      <c r="C157" s="120"/>
      <c r="D157" s="120"/>
      <c r="E157" s="124"/>
      <c r="F157" s="120"/>
      <c r="G157" s="120"/>
      <c r="H157" s="120"/>
      <c r="I157" s="120"/>
      <c r="J157" s="120"/>
      <c r="K157" s="120"/>
      <c r="L157" s="120"/>
      <c r="M157" s="120"/>
      <c r="N157" s="120"/>
      <c r="O157" s="125"/>
      <c r="P157" s="120"/>
      <c r="Q157" s="120"/>
      <c r="R157" s="126"/>
      <c r="S157" s="126"/>
      <c r="T157" s="120"/>
      <c r="U157" s="120"/>
      <c r="V157" s="120"/>
      <c r="W157" s="120"/>
      <c r="X157" s="120"/>
      <c r="Y157" s="120"/>
      <c r="Z157" s="120"/>
      <c r="AA157" s="120"/>
      <c r="AB157" s="120"/>
      <c r="AC157" s="120"/>
      <c r="AD157" s="120"/>
      <c r="AE157" s="120"/>
      <c r="AF157" s="120"/>
      <c r="AG157" s="120"/>
      <c r="AH157" s="120"/>
      <c r="AI157" s="120"/>
      <c r="AJ157" s="120"/>
      <c r="AK157" s="120"/>
      <c r="AL157" s="120"/>
      <c r="AM157" s="120"/>
    </row>
    <row r="158" spans="1:39" x14ac:dyDescent="0.35">
      <c r="A158" s="120"/>
      <c r="B158" s="120"/>
      <c r="C158" s="120"/>
      <c r="D158" s="120"/>
      <c r="E158" s="124"/>
      <c r="F158" s="120"/>
      <c r="G158" s="120"/>
      <c r="H158" s="120"/>
      <c r="I158" s="120"/>
      <c r="J158" s="120"/>
      <c r="K158" s="120"/>
      <c r="L158" s="120"/>
      <c r="M158" s="120"/>
      <c r="N158" s="120"/>
      <c r="O158" s="125"/>
      <c r="P158" s="120"/>
      <c r="Q158" s="120"/>
      <c r="R158" s="126"/>
      <c r="S158" s="126"/>
      <c r="T158" s="120"/>
      <c r="U158" s="120"/>
      <c r="V158" s="120"/>
      <c r="W158" s="120"/>
      <c r="X158" s="120"/>
      <c r="Y158" s="120"/>
      <c r="Z158" s="120"/>
      <c r="AA158" s="120"/>
      <c r="AB158" s="120"/>
      <c r="AC158" s="120"/>
      <c r="AD158" s="120"/>
      <c r="AE158" s="120"/>
      <c r="AF158" s="120"/>
      <c r="AG158" s="120"/>
      <c r="AH158" s="120"/>
      <c r="AI158" s="120"/>
      <c r="AJ158" s="120"/>
      <c r="AK158" s="120"/>
      <c r="AL158" s="120"/>
      <c r="AM158" s="120"/>
    </row>
    <row r="159" spans="1:39" x14ac:dyDescent="0.35">
      <c r="A159" s="120"/>
      <c r="B159" s="120"/>
      <c r="C159" s="120"/>
      <c r="D159" s="120"/>
      <c r="E159" s="124"/>
      <c r="F159" s="120"/>
      <c r="G159" s="120"/>
      <c r="H159" s="120"/>
      <c r="I159" s="120"/>
      <c r="J159" s="120"/>
      <c r="K159" s="120"/>
      <c r="L159" s="120"/>
      <c r="M159" s="120"/>
      <c r="N159" s="120"/>
      <c r="O159" s="125"/>
      <c r="P159" s="120"/>
      <c r="Q159" s="120"/>
      <c r="R159" s="126"/>
      <c r="S159" s="126"/>
      <c r="T159" s="120"/>
      <c r="U159" s="120"/>
      <c r="V159" s="120"/>
      <c r="W159" s="120"/>
      <c r="X159" s="120"/>
      <c r="Y159" s="120"/>
      <c r="Z159" s="120"/>
      <c r="AA159" s="120"/>
      <c r="AB159" s="120"/>
      <c r="AC159" s="120"/>
      <c r="AD159" s="120"/>
      <c r="AE159" s="120"/>
      <c r="AF159" s="120"/>
      <c r="AG159" s="120"/>
      <c r="AH159" s="120"/>
      <c r="AI159" s="120"/>
      <c r="AJ159" s="120"/>
      <c r="AK159" s="120"/>
      <c r="AL159" s="120"/>
      <c r="AM159" s="120"/>
    </row>
    <row r="160" spans="1:39" x14ac:dyDescent="0.35">
      <c r="A160" s="120"/>
      <c r="B160" s="120"/>
      <c r="C160" s="120"/>
      <c r="D160" s="120"/>
      <c r="E160" s="124"/>
      <c r="F160" s="120"/>
      <c r="G160" s="120"/>
      <c r="H160" s="120"/>
      <c r="I160" s="120"/>
      <c r="J160" s="120"/>
      <c r="K160" s="120"/>
      <c r="L160" s="120"/>
      <c r="M160" s="120"/>
      <c r="N160" s="120"/>
      <c r="O160" s="125"/>
      <c r="P160" s="120"/>
      <c r="Q160" s="120"/>
      <c r="R160" s="126"/>
      <c r="S160" s="126"/>
      <c r="T160" s="120"/>
      <c r="U160" s="120"/>
      <c r="V160" s="120"/>
      <c r="W160" s="120"/>
      <c r="X160" s="120"/>
      <c r="Y160" s="120"/>
      <c r="Z160" s="120"/>
      <c r="AA160" s="120"/>
      <c r="AB160" s="120"/>
      <c r="AC160" s="120"/>
      <c r="AD160" s="120"/>
      <c r="AE160" s="120"/>
      <c r="AF160" s="120"/>
      <c r="AG160" s="120"/>
      <c r="AH160" s="120"/>
      <c r="AI160" s="120"/>
      <c r="AJ160" s="120"/>
      <c r="AK160" s="120"/>
      <c r="AL160" s="120"/>
      <c r="AM160" s="120"/>
    </row>
    <row r="161" spans="1:39" x14ac:dyDescent="0.35">
      <c r="A161" s="120"/>
      <c r="B161" s="120"/>
      <c r="C161" s="120"/>
      <c r="D161" s="120"/>
      <c r="E161" s="124"/>
      <c r="F161" s="120"/>
      <c r="G161" s="120"/>
      <c r="H161" s="120"/>
      <c r="I161" s="120"/>
      <c r="J161" s="120"/>
      <c r="K161" s="120"/>
      <c r="L161" s="120"/>
      <c r="M161" s="120"/>
      <c r="N161" s="120"/>
      <c r="O161" s="125"/>
      <c r="P161" s="120"/>
      <c r="Q161" s="120"/>
      <c r="R161" s="126"/>
      <c r="S161" s="126"/>
      <c r="T161" s="120"/>
      <c r="U161" s="120"/>
      <c r="V161" s="120"/>
      <c r="W161" s="120"/>
      <c r="X161" s="120"/>
      <c r="Y161" s="120"/>
      <c r="Z161" s="120"/>
      <c r="AA161" s="120"/>
      <c r="AB161" s="120"/>
      <c r="AC161" s="120"/>
      <c r="AD161" s="120"/>
      <c r="AE161" s="120"/>
      <c r="AF161" s="120"/>
      <c r="AG161" s="120"/>
      <c r="AH161" s="120"/>
      <c r="AI161" s="120"/>
      <c r="AJ161" s="120"/>
      <c r="AK161" s="120"/>
      <c r="AL161" s="120"/>
      <c r="AM161" s="120"/>
    </row>
  </sheetData>
  <mergeCells count="2">
    <mergeCell ref="J1:M1"/>
    <mergeCell ref="A2:M2"/>
  </mergeCells>
  <pageMargins left="0.7" right="0.7" top="0.75" bottom="0.75" header="0.3" footer="0.3"/>
  <pageSetup scale="60" fitToHeight="3" orientation="portrait" r:id="rId1"/>
  <rowBreaks count="1" manualBreakCount="1">
    <brk id="70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Appendix 1</vt:lpstr>
      <vt:lpstr>'Appendix 1'!Print_Area</vt:lpstr>
      <vt:lpstr>'Appendix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Bary Slovikosky</dc:creator>
  <cp:lastModifiedBy>Caprina Buckner</cp:lastModifiedBy>
  <cp:lastPrinted>2022-01-27T18:59:17Z</cp:lastPrinted>
  <dcterms:created xsi:type="dcterms:W3CDTF">2021-11-17T20:18:14Z</dcterms:created>
  <dcterms:modified xsi:type="dcterms:W3CDTF">2022-01-27T19:04:09Z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